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15" tabRatio="935" activeTab="2"/>
  </bookViews>
  <sheets>
    <sheet name="b1" sheetId="1" r:id="rId1"/>
    <sheet name="b2" sheetId="2" r:id="rId2"/>
    <sheet name="b3" sheetId="3" r:id="rId3"/>
    <sheet name="b4" sheetId="4" r:id="rId4"/>
    <sheet name="b5" sheetId="5" r:id="rId5"/>
    <sheet name="b10" sheetId="6" r:id="rId6"/>
    <sheet name="b11" sheetId="7" r:id="rId7"/>
    <sheet name="b12" sheetId="8" r:id="rId8"/>
    <sheet name="TH" sheetId="9" state="hidden" r:id="rId9"/>
    <sheet name="00000000" sheetId="10" state="veryHidden" r:id="rId10"/>
    <sheet name="10000000" sheetId="11" state="veryHidden" r:id="rId11"/>
  </sheets>
  <definedNames>
    <definedName name="_xlnm._FilterDatabase" localSheetId="5" hidden="1">'b10'!$AG$1:$AG$519</definedName>
    <definedName name="_xlnm.Print_Titles">#N/A</definedName>
  </definedNames>
  <calcPr fullCalcOnLoad="1"/>
</workbook>
</file>

<file path=xl/sharedStrings.xml><?xml version="1.0" encoding="utf-8"?>
<sst xmlns="http://schemas.openxmlformats.org/spreadsheetml/2006/main" count="2426" uniqueCount="655">
  <si>
    <t>Đất sông suối</t>
  </si>
  <si>
    <t>TSC</t>
  </si>
  <si>
    <t>TSK</t>
  </si>
  <si>
    <t>CQP</t>
  </si>
  <si>
    <t>CAN</t>
  </si>
  <si>
    <t>2.2.5.1</t>
  </si>
  <si>
    <t>2.2.5.2</t>
  </si>
  <si>
    <t>DNL</t>
  </si>
  <si>
    <t>DBV</t>
  </si>
  <si>
    <t>2.2.5.5</t>
  </si>
  <si>
    <t>2.2.5.6</t>
  </si>
  <si>
    <t>2.2.5.7</t>
  </si>
  <si>
    <t>2.2.5.8</t>
  </si>
  <si>
    <t>DXH</t>
  </si>
  <si>
    <t>2.2.5.11</t>
  </si>
  <si>
    <t>2.2.5.12</t>
  </si>
  <si>
    <t>DDT</t>
  </si>
  <si>
    <t>2.2.5.13</t>
  </si>
  <si>
    <t>DRA</t>
  </si>
  <si>
    <t>2.5.1</t>
  </si>
  <si>
    <t>2.5.2</t>
  </si>
  <si>
    <t>HNC</t>
  </si>
  <si>
    <t>Kết quả thực hiện</t>
  </si>
  <si>
    <t>Tỷ lệ (%)</t>
  </si>
  <si>
    <t>TỔNG DIỆN TÍCH ĐẤT TỰ NHIÊN</t>
  </si>
  <si>
    <t>Đất làm muối</t>
  </si>
  <si>
    <t>Đất nông nghiệp khác</t>
  </si>
  <si>
    <t>Đất ở</t>
  </si>
  <si>
    <t xml:space="preserve">  Đất ở tại đô thị</t>
  </si>
  <si>
    <t xml:space="preserve">  Đất trụ sở cơ quan, công trình sự nghiệp</t>
  </si>
  <si>
    <t xml:space="preserve">    Đất quốc phòng</t>
  </si>
  <si>
    <t xml:space="preserve">    Đất an ninh</t>
  </si>
  <si>
    <t>Đất nuôi trồng thuỷ sản</t>
  </si>
  <si>
    <t>Cộng tăng</t>
  </si>
  <si>
    <t>HNK</t>
  </si>
  <si>
    <t>TSN</t>
  </si>
  <si>
    <t>SON</t>
  </si>
  <si>
    <t>MNC</t>
  </si>
  <si>
    <t>RST</t>
  </si>
  <si>
    <t>RPT</t>
  </si>
  <si>
    <t>RPN</t>
  </si>
  <si>
    <t>ONT</t>
  </si>
  <si>
    <t>ODT</t>
  </si>
  <si>
    <t>SKK</t>
  </si>
  <si>
    <t>SKC</t>
  </si>
  <si>
    <t>SKS</t>
  </si>
  <si>
    <t>SKX</t>
  </si>
  <si>
    <t>RDD</t>
  </si>
  <si>
    <t>NTS</t>
  </si>
  <si>
    <t>LMU</t>
  </si>
  <si>
    <t>NKH</t>
  </si>
  <si>
    <t>PNN</t>
  </si>
  <si>
    <t>CSD</t>
  </si>
  <si>
    <t>TON</t>
  </si>
  <si>
    <t>TIN</t>
  </si>
  <si>
    <t>NNP/PNN</t>
  </si>
  <si>
    <t>LUC/PNN</t>
  </si>
  <si>
    <t>CLN/PNN</t>
  </si>
  <si>
    <t>RSX/PNN</t>
  </si>
  <si>
    <t>RPH/PNN</t>
  </si>
  <si>
    <t>RDD/PNN</t>
  </si>
  <si>
    <t>NTS/PNN</t>
  </si>
  <si>
    <t>LMU/PNN</t>
  </si>
  <si>
    <t>NKH/PNN</t>
  </si>
  <si>
    <t>CTS</t>
  </si>
  <si>
    <t>NTD</t>
  </si>
  <si>
    <t>Cơ cấu
(%)</t>
  </si>
  <si>
    <t>Mã</t>
  </si>
  <si>
    <t>Đất nông nghiệp</t>
  </si>
  <si>
    <t>Đất trồng lúa</t>
  </si>
  <si>
    <t>DGT</t>
  </si>
  <si>
    <t>DTL</t>
  </si>
  <si>
    <t>DVH</t>
  </si>
  <si>
    <t>DYT</t>
  </si>
  <si>
    <t>DGD</t>
  </si>
  <si>
    <t>DTT</t>
  </si>
  <si>
    <t>DCH</t>
  </si>
  <si>
    <t>BCS</t>
  </si>
  <si>
    <t>A</t>
  </si>
  <si>
    <t>B</t>
  </si>
  <si>
    <t>STT</t>
  </si>
  <si>
    <t>1.1</t>
  </si>
  <si>
    <t>1.1.1.1.1</t>
  </si>
  <si>
    <t>1.1.1.1.2</t>
  </si>
  <si>
    <t>1.1.1.2</t>
  </si>
  <si>
    <t>1.1.2</t>
  </si>
  <si>
    <t>1.2</t>
  </si>
  <si>
    <t>1.2.1.2</t>
  </si>
  <si>
    <t>1.2.2.1</t>
  </si>
  <si>
    <t>1.2.2.2</t>
  </si>
  <si>
    <t>1.3</t>
  </si>
  <si>
    <t>1.4</t>
  </si>
  <si>
    <t>1.5</t>
  </si>
  <si>
    <t>2.1</t>
  </si>
  <si>
    <t>2.1.1</t>
  </si>
  <si>
    <t>2.1.2</t>
  </si>
  <si>
    <t>2.2</t>
  </si>
  <si>
    <t>2.2.1</t>
  </si>
  <si>
    <t>2.2.2</t>
  </si>
  <si>
    <t>2.2.3</t>
  </si>
  <si>
    <t>2.2.4.1</t>
  </si>
  <si>
    <t>2.2.4.2</t>
  </si>
  <si>
    <t>2.2.4.3</t>
  </si>
  <si>
    <t>2.2.4.4</t>
  </si>
  <si>
    <t>2.3</t>
  </si>
  <si>
    <t>2.4</t>
  </si>
  <si>
    <t>2.5</t>
  </si>
  <si>
    <t>2.6</t>
  </si>
  <si>
    <t>3.2</t>
  </si>
  <si>
    <t>PNK</t>
  </si>
  <si>
    <t>Đất trồng cây lâu năm</t>
  </si>
  <si>
    <t>Đất rừng sản xuất</t>
  </si>
  <si>
    <t>Đất rừng phòng hộ</t>
  </si>
  <si>
    <t>Đất rừng đặc dụng</t>
  </si>
  <si>
    <t xml:space="preserve">    Đất chợ</t>
  </si>
  <si>
    <t>DDL</t>
  </si>
  <si>
    <t>Đất nông nghiệp còn lại</t>
  </si>
  <si>
    <t>Năm 2010</t>
  </si>
  <si>
    <t>NHK</t>
  </si>
  <si>
    <t xml:space="preserve">  Đất ở nông thôn</t>
  </si>
  <si>
    <t xml:space="preserve">       Đất trồng lúa nước còn lại</t>
  </si>
  <si>
    <t xml:space="preserve">    Đất trồng cây  hàng năm còn lại</t>
  </si>
  <si>
    <t xml:space="preserve">  Đất trồng cây lâu năm </t>
  </si>
  <si>
    <t>DLN</t>
  </si>
  <si>
    <t>Đất phi nông nghiệp</t>
  </si>
  <si>
    <t>Đất quốc phòng</t>
  </si>
  <si>
    <t>Đất an ninh</t>
  </si>
  <si>
    <t>Đất khu công nghiệp</t>
  </si>
  <si>
    <t>2.7</t>
  </si>
  <si>
    <t>2.8</t>
  </si>
  <si>
    <t>2.9</t>
  </si>
  <si>
    <t>2.10</t>
  </si>
  <si>
    <t>2.11</t>
  </si>
  <si>
    <t>2.12</t>
  </si>
  <si>
    <t>Đất có mặt nước chuyên dùng</t>
  </si>
  <si>
    <t>2.13</t>
  </si>
  <si>
    <t>DHT</t>
  </si>
  <si>
    <t>Đơn vị tính: ha</t>
  </si>
  <si>
    <t>Diện tích
(ha)</t>
  </si>
  <si>
    <t>Loại đất</t>
  </si>
  <si>
    <t xml:space="preserve">    Đất có rừng trồng sản xuất </t>
  </si>
  <si>
    <t xml:space="preserve">    Đất có rừng tự nhiên phòng hộ </t>
  </si>
  <si>
    <t xml:space="preserve">    Đất có rừng trồng phòng hộ</t>
  </si>
  <si>
    <t xml:space="preserve">  Đất tôn giáo</t>
  </si>
  <si>
    <t xml:space="preserve">  Đất tín ngưỡng</t>
  </si>
  <si>
    <t>Đất nghĩa trang, nghĩa địa</t>
  </si>
  <si>
    <t>Đất phi nông nghiệp khác</t>
  </si>
  <si>
    <t>Đất chưa sử dụng</t>
  </si>
  <si>
    <t>Đất bằng chưa sử dụng</t>
  </si>
  <si>
    <t>Tổng</t>
  </si>
  <si>
    <t>Đất ở tại nông thôn</t>
  </si>
  <si>
    <t>Đất ở tại đô thị</t>
  </si>
  <si>
    <t>2.3.1</t>
  </si>
  <si>
    <t>2.3.2</t>
  </si>
  <si>
    <t>NNP</t>
  </si>
  <si>
    <t>LUA</t>
  </si>
  <si>
    <t>LUC</t>
  </si>
  <si>
    <t>LUK</t>
  </si>
  <si>
    <t>CLN</t>
  </si>
  <si>
    <t>RSX</t>
  </si>
  <si>
    <t>RPH</t>
  </si>
  <si>
    <t>Tổng diện tích</t>
  </si>
  <si>
    <t xml:space="preserve">    Đất khu công nghiệp</t>
  </si>
  <si>
    <t xml:space="preserve">    Đất cơ sở sản xuất, kinh doanh </t>
  </si>
  <si>
    <t xml:space="preserve">    Đất cho hoạt động khoáng sản</t>
  </si>
  <si>
    <t xml:space="preserve">    Đất sản xuất vật liệu xây dựng, gốm sứ</t>
  </si>
  <si>
    <t xml:space="preserve">    Đất giao thông</t>
  </si>
  <si>
    <t xml:space="preserve">    Đất thuỷ lợi</t>
  </si>
  <si>
    <t xml:space="preserve">    Đất cơ sở văn hoá</t>
  </si>
  <si>
    <t xml:space="preserve">    Đất cơ sở y tế</t>
  </si>
  <si>
    <t xml:space="preserve">    Đất cơ sở giáo dục - đào tạo</t>
  </si>
  <si>
    <t xml:space="preserve">    Đất cơ sở thể dục - thể thao</t>
  </si>
  <si>
    <t xml:space="preserve">       Đất chuyên trồng lúa nước</t>
  </si>
  <si>
    <t>LUA/PNN</t>
  </si>
  <si>
    <t>2.14</t>
  </si>
  <si>
    <t xml:space="preserve">Đơn vị tính: ha </t>
  </si>
  <si>
    <t>TT</t>
  </si>
  <si>
    <t>Chỉ tiêu sử dụng đất</t>
  </si>
  <si>
    <t>Phân theo đơn vị hành chính</t>
  </si>
  <si>
    <t>4=5+…+(…)</t>
  </si>
  <si>
    <t>Trong đó: Đất chuyên trồng lúa nước</t>
  </si>
  <si>
    <t>Đất trồng cây hàng năm khác</t>
  </si>
  <si>
    <t>1.6</t>
  </si>
  <si>
    <t>Đất nuôi trồng thủy sản</t>
  </si>
  <si>
    <t>1.8</t>
  </si>
  <si>
    <t>SKT</t>
  </si>
  <si>
    <t>Đất cụm công nghiệp</t>
  </si>
  <si>
    <t>SKN</t>
  </si>
  <si>
    <t>Đất thương mại dịch vụ</t>
  </si>
  <si>
    <t>TMD</t>
  </si>
  <si>
    <t>Đất cơ sở sản xuất phi nông nghiệp</t>
  </si>
  <si>
    <t>Đất sử dụng cho hoạt động
 khoáng sản</t>
  </si>
  <si>
    <t>Đất phát triển hạ tầng cấp quốc gia, cấp tỉnh, cấp huyện, cấp xã</t>
  </si>
  <si>
    <t>Đất có di tích lịch sử - văn hóa</t>
  </si>
  <si>
    <t>Đất danh lam thắng cảnh</t>
  </si>
  <si>
    <t>Đất bãi thải, xử lý chất thải</t>
  </si>
  <si>
    <t>2.15</t>
  </si>
  <si>
    <t>Đất xây dựng trụ sở cơ quan</t>
  </si>
  <si>
    <t>2.16</t>
  </si>
  <si>
    <t>Đất xây dựng trụ sở của tổ chức sự nghiệp</t>
  </si>
  <si>
    <t>DTS</t>
  </si>
  <si>
    <t>2.17</t>
  </si>
  <si>
    <t>2.18</t>
  </si>
  <si>
    <t>Đất cơ sở tôn giáo</t>
  </si>
  <si>
    <t>2.19</t>
  </si>
  <si>
    <t>Đất sản xuất vật liệu xây dựng, làm đồ gốm</t>
  </si>
  <si>
    <t>DSH</t>
  </si>
  <si>
    <t>Đất khu vui chơi, giải trí công cộng</t>
  </si>
  <si>
    <t>DKV</t>
  </si>
  <si>
    <t>Đất cơ sở tín ngưỡng</t>
  </si>
  <si>
    <t xml:space="preserve">Đất sông, ngòi, kênh, rạch, suối </t>
  </si>
  <si>
    <t>Đất có mặt nước chuyên dụng</t>
  </si>
  <si>
    <t>KDT</t>
  </si>
  <si>
    <t>So sánh</t>
  </si>
  <si>
    <t>Đất sử dụng cho hoạt động khoáng sản</t>
  </si>
  <si>
    <t>Diện tích phân theo đơn vị
 hành chính</t>
  </si>
  <si>
    <t>Đất nông nghiệp chuyển sang phi nông nghiệp</t>
  </si>
  <si>
    <t>HNK/PNN</t>
  </si>
  <si>
    <t>Chuyển đổi cơ cấu sử dụng đất trong nội bộ đất nông nghiệp</t>
  </si>
  <si>
    <t xml:space="preserve">Trong đó: </t>
  </si>
  <si>
    <t>Đất trồng lúa chuyển sang đất trồng cây lâu năm</t>
  </si>
  <si>
    <t>LUA/CLN</t>
  </si>
  <si>
    <t>Diện tích phân theo đơn vị hành chính</t>
  </si>
  <si>
    <t>Hạng mục</t>
  </si>
  <si>
    <t>Biểu 11/CH</t>
  </si>
  <si>
    <t>Chỉ tiêu sử
 dụng đất</t>
  </si>
  <si>
    <t>Cộng 
giảm</t>
  </si>
  <si>
    <t>Tổng diện tích tự nhiên</t>
  </si>
  <si>
    <t>Đất cơ sở giáo dục đào tạo</t>
  </si>
  <si>
    <t>Đất cơ sở văn hóa</t>
  </si>
  <si>
    <t>Đất giao thông</t>
  </si>
  <si>
    <t>Đất cơ sở y tế</t>
  </si>
  <si>
    <t>Đất công trình năng lượng</t>
  </si>
  <si>
    <t>Đất thủy lợi</t>
  </si>
  <si>
    <t>DIỆN TÍCH, CƠ CẤU SỬ DỤNG ĐẤT CÁC KHU CHỨC NĂNG CỦA HUYỆN
CỦA HUYỆN ( QUẬN, THỊ XÃ, THÀNH PHỐ)...</t>
  </si>
  <si>
    <t xml:space="preserve">Biểu 03/CH                                </t>
  </si>
  <si>
    <t>Xa Lý</t>
  </si>
  <si>
    <t>Cấm Sơn</t>
  </si>
  <si>
    <t>Sơn Hải</t>
  </si>
  <si>
    <t>Tân Quang</t>
  </si>
  <si>
    <t>Tân Lập</t>
  </si>
  <si>
    <t>Kim Sơn</t>
  </si>
  <si>
    <t>Tân Sơn</t>
  </si>
  <si>
    <t>Trường bắn
QG - KV1</t>
  </si>
  <si>
    <t xml:space="preserve">Biểu 05/CH                                </t>
  </si>
  <si>
    <t>Phương Hưng</t>
  </si>
  <si>
    <t>Hoàng Diệu</t>
  </si>
  <si>
    <t>Yết Kiêu</t>
  </si>
  <si>
    <t>Phạm Trấn</t>
  </si>
  <si>
    <t>Tân Tiến</t>
  </si>
  <si>
    <t>Thống Kênh</t>
  </si>
  <si>
    <t>Toàn Thắng</t>
  </si>
  <si>
    <t>Đoàn Thượng</t>
  </si>
  <si>
    <t>Đồng Quang</t>
  </si>
  <si>
    <t>Gia Lương</t>
  </si>
  <si>
    <t>Thống Nhất</t>
  </si>
  <si>
    <t>Thị trấn</t>
  </si>
  <si>
    <t>Đất sản xuất kinh doanh</t>
  </si>
  <si>
    <t xml:space="preserve">Mở rộng UBND xã </t>
  </si>
  <si>
    <t>dsh</t>
  </si>
  <si>
    <t>năng lượng</t>
  </si>
  <si>
    <t>Đất trồng lúa chuyển sang đất nông nghiệp khác</t>
  </si>
  <si>
    <t>Mở rộng nghĩa địa các thôn</t>
  </si>
  <si>
    <t xml:space="preserve">Đất phát triển hạ tầng </t>
  </si>
  <si>
    <t>Đất làm nghĩa trang, nghĩa địa</t>
  </si>
  <si>
    <t>1.7</t>
  </si>
  <si>
    <t>Biểu 12/CH</t>
  </si>
  <si>
    <t>LUA/NKH</t>
  </si>
  <si>
    <t>Trạm y tế</t>
  </si>
  <si>
    <t>Đất nuôi trồng thủy sản chuyển đất nông nghiệp khác</t>
  </si>
  <si>
    <t>NTS/NKH</t>
  </si>
  <si>
    <t>Đất sông, ngòi, kênh</t>
  </si>
  <si>
    <t>Đất hiện trạng</t>
  </si>
  <si>
    <t xml:space="preserve">Biểu 02/CH                                </t>
  </si>
  <si>
    <t>Trường Yên</t>
  </si>
  <si>
    <t>Ninh Thắng</t>
  </si>
  <si>
    <t>Ninh An</t>
  </si>
  <si>
    <t>Ninh Hải</t>
  </si>
  <si>
    <t>Ninh Khang</t>
  </si>
  <si>
    <t>Ninh Vân</t>
  </si>
  <si>
    <t>Ninh Giang</t>
  </si>
  <si>
    <t>Ninh Mỹ</t>
  </si>
  <si>
    <t>Ninh Xuân</t>
  </si>
  <si>
    <t>Ninh Hòa</t>
  </si>
  <si>
    <t>TT Thiên Tôn</t>
  </si>
  <si>
    <t>Địa điểm
 (xã, thị trấn)</t>
  </si>
  <si>
    <t>Đất Giao thông</t>
  </si>
  <si>
    <t>Ninh giang</t>
  </si>
  <si>
    <t>Sở chỉ huy khu vực phòng thủ Hang Lôi</t>
  </si>
  <si>
    <t xml:space="preserve">Khu tưởng niệm cố Thượng tướng Nguyễn Hữu An </t>
  </si>
  <si>
    <t>Khu tái định cư dự án Kênh Đô Thiên</t>
  </si>
  <si>
    <t>Xây dựng cơ sở hạ tầng khu động Am Tiên, bãi đỗ xe và khu dịch vụ phục vụ khu cố đô hoa Lư - Tràng An thuộc dự án đầu tư CSHT khu du lịch sinh thái Tràng An</t>
  </si>
  <si>
    <t>Mở rộng nghĩa trang do ảnh hưởng của dự án Kênh Đô Thiên</t>
  </si>
  <si>
    <t>Dự án xây dựng bến xe khách phía Bắc TP.Ninh Bình</t>
  </si>
  <si>
    <t>Đất ở đô thị</t>
  </si>
  <si>
    <t>Khu dân cư</t>
  </si>
  <si>
    <t>Đấu giá đất khu Đồng Ốc</t>
  </si>
  <si>
    <t>Khu đô thị mới Ninh Giang</t>
  </si>
  <si>
    <t>Nút giao thông Bãi Đính - Kim Sơn, Quốc lộ 1A và đường 477</t>
  </si>
  <si>
    <t>Mở rộng trường Tiểu học</t>
  </si>
  <si>
    <t>Mở rộng trường mầm non Ninh Vân</t>
  </si>
  <si>
    <t>QH đường chuyên dùng khai thác đá dãy núi Mả Vối</t>
  </si>
  <si>
    <t xml:space="preserve"> Ninh Hải</t>
  </si>
  <si>
    <t xml:space="preserve"> Ninh Xuân</t>
  </si>
  <si>
    <t>Xây dựng trụ sở Trạm công an Đinh Lê</t>
  </si>
  <si>
    <t xml:space="preserve"> Ninh Vân</t>
  </si>
  <si>
    <t xml:space="preserve"> Ninh An</t>
  </si>
  <si>
    <t>Dự án hoàn thiện Trạm đấu nối chữa T  lưới điện 110KV tỉnh Ninh Bình</t>
  </si>
  <si>
    <t xml:space="preserve"> Ninh Giang</t>
  </si>
  <si>
    <t>Trung tâm xã hội tỉnh Ninh Bình</t>
  </si>
  <si>
    <t>Khu tái định cư đường Đinh Tiên Hoàng</t>
  </si>
  <si>
    <t xml:space="preserve"> Ninh Khang</t>
  </si>
  <si>
    <t>Khu dân cư Xuân Phúc</t>
  </si>
  <si>
    <t>Khép kín Khu dân cư Phú Gia, Phấn Thượng.</t>
  </si>
  <si>
    <t>Nhà văn hóa Áng Sơn</t>
  </si>
  <si>
    <t>Bổ sung dự án xây dựng đường Đinh Tiên
 Hoàng (GĐ 2)</t>
  </si>
  <si>
    <t>Dự án cầu Bến Mới</t>
  </si>
  <si>
    <t>Dự án hoàn thiện hệ thống thủy lợi</t>
  </si>
  <si>
    <t>Tuyến thủy Tam Cốc - Tràng An</t>
  </si>
  <si>
    <t>Nạo vét sông Hệ</t>
  </si>
  <si>
    <t>Thu hồi đất nhà văn hóa Thôn Áng Sơn để mở rộng  Nhà thờ Giáo sứ Áng Sơn</t>
  </si>
  <si>
    <t>Hồ sinh thái trước cửa chùa Lẽ</t>
  </si>
  <si>
    <t>Đất sản xuất kinh doanh khu Đồng Bề,</t>
  </si>
  <si>
    <t>Đất sản xuất vật liệu xây dựng</t>
  </si>
  <si>
    <t>Dự án đầu tư xây dụng Showroom đèn nội
 thất và các sản phẩm điện gia dụng Công ty TNHH MTV an toàn giao thông Thiên Hổ</t>
  </si>
  <si>
    <t>Xây dựng cửa hàng xăng dầu của Công ty 
TNHH Đầu tư xây dựng và Thương mại Việt Cường</t>
  </si>
  <si>
    <t xml:space="preserve">Xây dựng cửa hàng xăng dầu và dịch vụ
 thương mại tổng hợp của Công ty TNHH phát triển XD và thương mại Trường Lộc </t>
  </si>
  <si>
    <t>CÔNG TRÌNH CẤP TỈNH</t>
  </si>
  <si>
    <t>CÔNG TRÌNH CẤP HUYỆN</t>
  </si>
  <si>
    <t>Trụ sở Đội Phòng cháy chữa cháy huyện Hoa Lư</t>
  </si>
  <si>
    <t>Chuyển mục đích SDĐ khu vực Tăng Nghi</t>
  </si>
  <si>
    <t>Chuyển mục đích SDĐ khu vực Ao Phe, Làng Cừ</t>
  </si>
  <si>
    <t>QH khu sản xuất tập trung vùng thiện Dưỡng</t>
  </si>
  <si>
    <t>Nâng cấp mở rộng tuyến thoát lũ kè chống sạt lở bờ tả, hữu đê sông Hoàng Long, trồng tre chắn sóng đoạn từ cầu Trường Yên đến Gián Khẩu</t>
  </si>
  <si>
    <t>Khu đô thị Ninh Khang</t>
  </si>
  <si>
    <t>QH đất SX khu Cửa chùa, đồng Lồ ngoài, cửa ông Nhật</t>
  </si>
  <si>
    <t>QH SX khu Đồng Bề</t>
  </si>
  <si>
    <t xml:space="preserve">Cầu vượt Bái Đính </t>
  </si>
  <si>
    <t>Toàn huyện</t>
  </si>
  <si>
    <t xml:space="preserve">Đấu giá QSDĐ Khu đất Xen kẹp
 (giáp doanh nghiệp Xuân Mai) </t>
  </si>
  <si>
    <t>Làng du lịch sinh thái, nghỉ dưỡng kết hợp phát triển, bảo vệ môi trường sinh thái rừng núi đá nghèo, vùng bảo tồn ngập nước.</t>
  </si>
  <si>
    <t>Đầu tư xây dựng khu dịch vụ và  khách sạn 3 sao Xuân Bản</t>
  </si>
  <si>
    <t>Đường giao thông từ thôn La Phù Đi thôn Phú Gia, thuộc địa giới HC xã Ninh Mỹ</t>
  </si>
  <si>
    <t>Nạo vét hồ Cá Voi (C.Xác)</t>
  </si>
  <si>
    <t xml:space="preserve">Ninh Vân </t>
  </si>
  <si>
    <t>Khu dịch vụ tổng hợp</t>
  </si>
  <si>
    <t xml:space="preserve">Khu thương mại dịch vụ tổng hợp </t>
  </si>
  <si>
    <t>Nhà thờ giáo xứ Ninh Khang</t>
  </si>
  <si>
    <t>Xây dựng mới đường sắt cao tốc Bắc -Nam</t>
  </si>
  <si>
    <t xml:space="preserve">Mở rộng đất nghĩa địa </t>
  </si>
  <si>
    <t>Mở rộng nghĩa trang liệt sĩ khu Đồng Dừa và nghĩa địa các thôn</t>
  </si>
  <si>
    <t>DT được duyệt 
đến năm 2020 (ha)</t>
  </si>
  <si>
    <t>Tăng (+),
 giảm (-)</t>
  </si>
  <si>
    <t>Trụ sở công an thị trấn</t>
  </si>
  <si>
    <t>TT Thiên
 Tôn</t>
  </si>
  <si>
    <t>Trường mầm non Ninh Hải</t>
  </si>
  <si>
    <t>Đất có di tích lịch sử văn hóa</t>
  </si>
  <si>
    <t>Khu kinh doanh dịch vụ, giới thiệu sản phẩm và cửa hàng xăng dầu Hồng Khánh,</t>
  </si>
  <si>
    <t>Công ty TNHH đầu tư và du lịch Đại Hoàng (bến bãi)</t>
  </si>
  <si>
    <t xml:space="preserve">Biểu 04b/CH                                </t>
  </si>
  <si>
    <t>Đất trồng lúa chuyển sang đất trồng rừng</t>
  </si>
  <si>
    <t>Ninh
 Xuân</t>
  </si>
  <si>
    <t>Khu dân cư nông thôn</t>
  </si>
  <si>
    <t>Đất ở khu tái định cư kênh Đô Thiên</t>
  </si>
  <si>
    <t>Khu tái định cư Hồng Phong</t>
  </si>
  <si>
    <t>Đất giao thông Quốc lộ 45 đi Mai Sơn</t>
  </si>
  <si>
    <t>Đất đô thị</t>
  </si>
  <si>
    <t>Năm
 thực hiện</t>
  </si>
  <si>
    <t>2026-2030</t>
  </si>
  <si>
    <t>2022-2025</t>
  </si>
  <si>
    <t>Trụ sở công an xã</t>
  </si>
  <si>
    <t>2025-2030</t>
  </si>
  <si>
    <t>Làng Nghề thêu ren Ninh Hải  (Chuyển Cụm công nghiệp Ninh Hải)</t>
  </si>
  <si>
    <t>Nâng cấp mở rộng QL.38B đoạn tỉnh 
Ninh Bình</t>
  </si>
  <si>
    <t>Nút giao Quốc lộ 38 với đường ĐT 477</t>
  </si>
  <si>
    <t>Xây dựng cơ sở hạ tầng khu động Am Tiên, bãi đỗ xe và khu dịch vụ phục vụ khu cố đô Hoa Lư - Tràng An thuộc dự án đầu tư CSHT khu du lịch sinh thái Tràng An</t>
  </si>
  <si>
    <t>Vùng ảnh hưởng của đường cao tốc Ninh Bình - Thanh Hóa</t>
  </si>
  <si>
    <t>2019-2020</t>
  </si>
  <si>
    <t>Cải tạo đường dây 110kV Ninh Bình - Hướng Dương</t>
  </si>
  <si>
    <t>Nâng cấp cải tạo đường dây 110kV Ninh Bình _ Bỉm Sơn</t>
  </si>
  <si>
    <t>Công trình di chuyển, nâng cao độ võng tuyến đường dây 10 Kv, 110kV, 220kV và 0,4kV phục vụ GPMB tuyến cao tốc đoạn Mai Sơn- Quốc lộ 45</t>
  </si>
  <si>
    <t>Công trình di chuyển, nâng cao độ võng tuyến đường dây đường dây 220kv 110kv, 10kv và 0,4kv phục vụ GPMB tuyến cao tốc đoạn Mai Sơn- Quốc lộ 45</t>
  </si>
  <si>
    <t>Đường điện 220kv Ninh Bình - Nam Định</t>
  </si>
  <si>
    <t>N.Giang, N.Mỹ</t>
  </si>
  <si>
    <t>Đất xây dưng trụ sở cơ quan sự nghiệp</t>
  </si>
  <si>
    <t>Mở rộng đường Lê Thái Tổ (đoạn từ 
phường Ninh Khánh TPNB đến Thị Trấn thiên tôn)</t>
  </si>
  <si>
    <t>Đất giao thông trong khu Nam Bình Hà</t>
  </si>
  <si>
    <t>Quy hoạch đường kinh tế Hang Bùi kết hợp điểm du lịch Thạch Bích - Thung Nắng</t>
  </si>
  <si>
    <t>Dự án cải tạo nâng cấp tuyến từ thôn Đam Khê Trong đến Thạch Bích</t>
  </si>
  <si>
    <t>Đường liên xã nối liền làng nghề đá mỹ nghệ</t>
  </si>
  <si>
    <t>Đường giao thông khu đông nam</t>
  </si>
  <si>
    <t>Bổ sung đường khu dân cư Chân Mạ, Thổ Trì</t>
  </si>
  <si>
    <t>Đường giao thông trong khu dân cư Vườn Non</t>
  </si>
  <si>
    <t>Xây dựng giao thông nội đồng kết hợp kênh tưới tiêu</t>
  </si>
  <si>
    <t>Dự án xây dựng đường Đinh Tiên Hoàng</t>
  </si>
  <si>
    <t>Tuyến đường từ đê Hữu sông Đáy đến thôn Bạch Cừ (từ ngã tư phủ Đồng Cách đến đê hữu Sông Đáy</t>
  </si>
  <si>
    <t>Xây dựng đường trục giao thông từ đường trục xã đi Kênh 30</t>
  </si>
  <si>
    <t>Đường liên xã nối liền làng nghề đá mỹ nghệ Ninh Vân với làng nghề thêu ren Ninh Hải</t>
  </si>
  <si>
    <t>Xây dựng cầu Khê Đầu Hạ</t>
  </si>
  <si>
    <t>Nạo vét xây kè tuyến kênh tiêu trạm bơm Cửa Đình</t>
  </si>
  <si>
    <t>Xây dựng trạm bơm Côi Khê và hệ thống kênh mương tưới tiêu, giao thông nội đồng</t>
  </si>
  <si>
    <t>Nâng cấp kênh tiêu, xả trạm bơm Cống Sửu (Bổ sung)</t>
  </si>
  <si>
    <t>Dự án đầu tư xây dựng công trình nâng cấp, mở rộng tuyến thoát lũ, kè chống sạt lở bờ tả, hữu sông Hoàng Long trồng tre chắn sóng đoạn từ cầu Trường Yên đến cầu Gián</t>
  </si>
  <si>
    <t>Cải tạo nâng cấp đê sông Vạc</t>
  </si>
  <si>
    <t>Xây dựng các tuyến đê bao gạt lũ Tây sông Chanh</t>
  </si>
  <si>
    <t xml:space="preserve">Các thung trong khu hang động tràng an thuộc dự án xây dựng cơ sở hạ tầng khu du lịch sinh thái Tràng An </t>
  </si>
  <si>
    <t>Khu công viên văn hóa Tràng An thuộc dự án đầu tư cơ sở hạ tầng khu du lịch sinh thái Tràng An</t>
  </si>
  <si>
    <t>Mở rộng nhà văn hóa thôn Hệ</t>
  </si>
  <si>
    <t>Nhà văn hóa thôn Vạn Lê</t>
  </si>
  <si>
    <t>Trạm y tế xã</t>
  </si>
  <si>
    <t>Trạm y tế xã Ninh Hải</t>
  </si>
  <si>
    <t>Trường mầm non</t>
  </si>
  <si>
    <t xml:space="preserve">Chuyển vị trí Trường mầm non xã </t>
  </si>
  <si>
    <t>Chuyển mục đích đất ở trong khu dân cư</t>
  </si>
  <si>
    <t>2021-2030</t>
  </si>
  <si>
    <t>Dự án khu dân cư và dịch vụ du lịch Ninh Thắng</t>
  </si>
  <si>
    <t>Khu đô thị Ninh Thắng</t>
  </si>
  <si>
    <t>Khu dân cư Đồng Đốt (bổ sung)</t>
  </si>
  <si>
    <t xml:space="preserve">Khu dân cư mái Đông Khả Lương </t>
  </si>
  <si>
    <t>Khu đô thị phía đông tiểu khu VI (Dự án tiểu khu VI-01, VI-08, VI-09, VI-11 thuộc QH phân khu các khu vực 1-1-A, 1-3-A, 1-3-B, 1-3-C)</t>
  </si>
  <si>
    <t>N.Giang, Thiên Tôn, N.Khang</t>
  </si>
  <si>
    <t>Khu dân cư thôn Đông Trang</t>
  </si>
  <si>
    <t>Khu dân cư Đồng Gạo</t>
  </si>
  <si>
    <t>Khu dân cư Tây Phong Phú (Tây La Vân)</t>
  </si>
  <si>
    <t>Tiểu khu VI-16, VI-17, VI-18, VI-19 thuộc quy hoạch phân khu 1-3-A (phía Bắc thôn La Mai)</t>
  </si>
  <si>
    <t>Khu dân cư Đồng Dược</t>
  </si>
  <si>
    <t>Khu dân cư thôn Bãi Trữ</t>
  </si>
  <si>
    <t xml:space="preserve">Khu dân cư vườn Mụa thôn La Vân </t>
  </si>
  <si>
    <t>Khu dân cư Viên Nữ thôn La Vân</t>
  </si>
  <si>
    <t>Khu Trung Tâm Trung Trữ</t>
  </si>
  <si>
    <t>Khu dân cư Vườn Bông Ngô Hạ</t>
  </si>
  <si>
    <t>Khu dân cư Đồng Chua, thôn Áng Sơn</t>
  </si>
  <si>
    <t>Khu dân cư Ngô Hạ</t>
  </si>
  <si>
    <t>Khu dân cư  Ngô Thượng.</t>
  </si>
  <si>
    <t>2021-2025</t>
  </si>
  <si>
    <t>Khu dân cư Nghẽn - Sậu</t>
  </si>
  <si>
    <t>Khu tái định cư phục vụ công tác giải phóng mặt bằng xây dựng bãi đỗ xe phía đông Cầu Hội</t>
  </si>
  <si>
    <t>Khu dân cư Nam Bình Hà</t>
  </si>
  <si>
    <t>Khu dân cư khu vực Cát Cao, Mả Vũ</t>
  </si>
  <si>
    <t>Khu dân cư Đồng Quen</t>
  </si>
  <si>
    <t xml:space="preserve">Khu dân cư Đồng Sàn, Đồng Vụng </t>
  </si>
  <si>
    <t>Khu dân cư Đồng Sàn, Đồng Vụng (bổ sung)</t>
  </si>
  <si>
    <t>Khu dân cư Bắc Bình Hà</t>
  </si>
  <si>
    <t>Khu dân cư Đồng Dướng</t>
  </si>
  <si>
    <t>Khu dân cư Đồng Si Ninh Mỹ</t>
  </si>
  <si>
    <t>Khu dân cư Đồng Ổi</t>
  </si>
  <si>
    <t>Khu đô thị phía Bắc tiểu khu 9</t>
  </si>
  <si>
    <t>Khu tái định cư Đồng Mối ( dự án nạo vét, 
xây kè, bảo tồn cảnh quan sông Sào Khê)</t>
  </si>
  <si>
    <t>Khu dân cư Núi Ngang</t>
  </si>
  <si>
    <t>Khu dân cư Đồng Đàm, Hang Cát</t>
  </si>
  <si>
    <t>Khu dân cư đường ĐT477</t>
  </si>
  <si>
    <t>Khu tập thể Phân Lân</t>
  </si>
  <si>
    <t>Khu đô thị phía Bắc tp Ninh Bình</t>
  </si>
  <si>
    <t>Khu dân cư phía Bắc thị trấn Thiên Tôn</t>
  </si>
  <si>
    <t>Ninh Giang- TT Thiên Tôn</t>
  </si>
  <si>
    <t>Tái định cư Thổ Trì</t>
  </si>
  <si>
    <t>Đất chuyển mục đích hộ gia đình</t>
  </si>
  <si>
    <t>Khép kín khu dân cư Trình Ngư</t>
  </si>
  <si>
    <t>Đât tôn giáo</t>
  </si>
  <si>
    <t>Nhà thờ xứ La Vân</t>
  </si>
  <si>
    <t>Chuyển mục đích SDĐ từ đất vườn ao sang đất xây dựng trong khuôn viên chùa Vịt</t>
  </si>
  <si>
    <t>Mở rộng một số chùa trên địa bàn xã (Kim Kê Tự, Phúc Ân Tự)</t>
  </si>
  <si>
    <t>Xây dựng chùa Dưỡng Hạ ( chuyển mục đất đất vườn ao trong khuôn viên)</t>
  </si>
  <si>
    <t>Chùa Vũ Xá</t>
  </si>
  <si>
    <t>Mở rộng chùa thôn Hệ</t>
  </si>
  <si>
    <t>Chùa Nhội</t>
  </si>
  <si>
    <t>Chùa Bi</t>
  </si>
  <si>
    <t>Đất tín ngưỡng</t>
  </si>
  <si>
    <t>Nhà thờ họ Trương</t>
  </si>
  <si>
    <t>Xây dựng phủ thôn Chấn Lữ</t>
  </si>
  <si>
    <t>Xây dựng đền văn chỉ thôn Phú Lăng</t>
  </si>
  <si>
    <t xml:space="preserve">Mở rộng nhà tang lễ thôn Áng Sơn - Đại Áng </t>
  </si>
  <si>
    <t>Mở rộng nghĩa trang Áng Cao</t>
  </si>
  <si>
    <t>Nhà văn hóa Thiên Sơn (khu làng Giang)</t>
  </si>
  <si>
    <t>Nạo vét xây kè bảo tồn cảnh quan sông Sào Khê và xây dựng CSHT khu du lịch sinh thái Tràng An ( từ Cầu Đông đến cống Trường Yên)</t>
  </si>
  <si>
    <t>Nạo vét xây kè bảo vệ cảnh quan sông Sào Khê xứ Đồng Cộc</t>
  </si>
  <si>
    <t>Xưởng thêu và khu dịch vụ du lịch làng nghề</t>
  </si>
  <si>
    <t xml:space="preserve">                                                                                                                                                         </t>
  </si>
  <si>
    <t xml:space="preserve">Dự án xây dựng dịch vụ nông nghiệp sinh thái trải nghiệm </t>
  </si>
  <si>
    <t>Khu dịch vụ sinh thái Núi Dổm</t>
  </si>
  <si>
    <t>Khu tổng hợp khách sạn 3 sao và kinh doanh tổng hợp của công ty TNHH Hưng Thịnh group</t>
  </si>
  <si>
    <t>Dự án trồng cây xanh kết hợp dịch vụ du lịch thể thao ngoài trời</t>
  </si>
  <si>
    <t>Khu trưng bày giới thiệu sản phẩm đá thủ công mỹ nghệ</t>
  </si>
  <si>
    <t>Khu thương mại dịch vụ</t>
  </si>
  <si>
    <t>Khu giới thiệu sản phẩm thủ công mỹ nghệ</t>
  </si>
  <si>
    <t>Khu dịch vụ, khách sạn của CT TNHH thêu ren Mặt Trời Xanh</t>
  </si>
  <si>
    <t>Dự án homstay của công ty đường sắt
 Hoàng Mai</t>
  </si>
  <si>
    <t>Cơ sở giới thiệu dịch vụ tang lễ</t>
  </si>
  <si>
    <t>Dự án Areca resort</t>
  </si>
  <si>
    <t>Dự án tổ hợp dịch vụ và công viên vui chơi giải trí cao cấp Tam Cốc Spring Land</t>
  </si>
  <si>
    <t>DA Đầu tư xây dụng khu du lịch sinh
 thái Hang Lan</t>
  </si>
  <si>
    <t>Dự án SXKD thương mại và dịch vụ (Sau cây xăng Nam Hải)</t>
  </si>
  <si>
    <t>Dự án sản xuất kinh doanh dịch vụ tổng hợp Trường Lộc</t>
  </si>
  <si>
    <t>Khu dịch vụ thương mại tổng hợp và vui chơi giải trí Ninh Phú An.</t>
  </si>
  <si>
    <t>Khu nhà hàng ăn uống và kinh doanh dịch vụ tổng hợp của Công ty Cổ phần dịch vụ thương mại Quỳnh Ngọc</t>
  </si>
  <si>
    <t>Quỹ tín dụng Ninh Giang</t>
  </si>
  <si>
    <t xml:space="preserve">Dự án đầu tư xây dựng khu dịch vụ sinh thái nông nghiệp khu Tăng Nhi của Công ty TNHH Nam Hoàng Hải </t>
  </si>
  <si>
    <t>Công ty trách nhiệm hữu hạn thương mại và dịch vụ Hiền Lan</t>
  </si>
  <si>
    <t xml:space="preserve">Khu dịch vụ thương mại tổng hợp của Công ty TNHH Chính Tâm </t>
  </si>
  <si>
    <t>Dự án đầu tư xây dựng khu dịch vụ sinh thái nông nghiệp Núi Dộc của Công ty cổ phần đầu tư bóng đá Văn Sỹ.</t>
  </si>
  <si>
    <t>QH đất thương mại dịch vụ (Khu Lỗ Gió)</t>
  </si>
  <si>
    <t>Nhà hàng khách sạn Đồng Xuân</t>
  </si>
  <si>
    <t>Tờ 19,20 (xã Ninh Khang); 6 (TT Thiên Tôn)</t>
  </si>
  <si>
    <t>QH đất SX xứ đồng Văn Nghệ</t>
  </si>
  <si>
    <t>QH đất SX khu đồng Chủ</t>
  </si>
  <si>
    <t>Cơ sở sản xuất kinh doanh đá mỹ nghệ Ánh Dương</t>
  </si>
  <si>
    <t>Bãi tập kết rác thải</t>
  </si>
  <si>
    <t>Trang trại nông nghiệp sinh thái</t>
  </si>
  <si>
    <t xml:space="preserve">Đất nông nghiệp khác </t>
  </si>
  <si>
    <t>Đất trồng cây hàng năm còn lại</t>
  </si>
  <si>
    <t>Trồng cây dược liệu</t>
  </si>
  <si>
    <t>Sản xuất kinh doanh phi nông nghiệp</t>
  </si>
  <si>
    <t>Khu dân cư phía đông thôn Hành Cung</t>
  </si>
  <si>
    <t>Cảng cầu Yên sông Vạc</t>
  </si>
  <si>
    <t>Cảng Hệ Dưỡng - sông Hệ Dưỡng</t>
  </si>
  <si>
    <t>Cảng MN phân lân Ninh Bình- sông Hệ Dưỡng</t>
  </si>
  <si>
    <t>TBA 220V Tam Điệp và đấu nối</t>
  </si>
  <si>
    <t>Hoa Lư (Ninh Vân), TP. Ninh Bình</t>
  </si>
  <si>
    <t>TBA 220V Gia Viễn và đường dây 220kV Gia Viễn - Nam Định</t>
  </si>
  <si>
    <t>Gia Tân, Ninh Giang, Ninh Mỹ, Ninh Khang</t>
  </si>
  <si>
    <t>Hạng mục nhà làm việc khu Bảo tồn di tích cố đô Hoa Lư, thuộc dự án đầu tư xây dựng Bảo quản, tu bổ, tôn tạo và mở rộng phạm vi một số di tích có liên quan đến nhà nước Đại Cồ Việt nhằm phát huy giá trị lịch sử văn hóa cố đô Hoa Lư</t>
  </si>
  <si>
    <t>Đất thương mại dịch vụ của công ty Hưng Thịnh Phát</t>
  </si>
  <si>
    <t>Khu dịch vụ sinh thái</t>
  </si>
  <si>
    <t>Xây dựng bãi đỗ xe phía đông cầu Hội</t>
  </si>
  <si>
    <t>Nâng cấp, mở rộng tuyến đường ĐT.478B (Ba Vuông - Bích Động)</t>
  </si>
  <si>
    <t>Xây dựng đường gom tuyến QL.38B</t>
  </si>
  <si>
    <t>Xây dựng đường gom tuyến QL.45</t>
  </si>
  <si>
    <t>Khu dân cư Đồng Cửa ( trong đó đất ở 6,2ha; đất nhà văn hóa 0,53ha; đất TMDV 0,19ha;  đất giáo dục 0,50ha; đất cây xanh 0,73ha; đất giao thông 5,68ha, đất thủy lợi, 0,07ha)</t>
  </si>
  <si>
    <t>Đất thương mại dich vụ</t>
  </si>
  <si>
    <t xml:space="preserve">Đất cơ sở sản xuất phi nông nghiệp </t>
  </si>
  <si>
    <t xml:space="preserve">Nhà văn hóa xã </t>
  </si>
  <si>
    <t>Đất thương mại dịch vụ khu đầu đường 477 rẽ vào</t>
  </si>
  <si>
    <t xml:space="preserve">Biểu 01/CH. HIỆN TRẠNG SỬ DỤNG ĐẤT NĂM 2020
</t>
  </si>
  <si>
    <t>Diện tích
  năm 2020</t>
  </si>
  <si>
    <t>Diện tích cuối kì năm 2030</t>
  </si>
  <si>
    <t>CHU CHUYỂN ĐẤT ĐAI TRONG KỲ QUY HOẠCH ĐẾN 2030
CỦA HUYỆN ( QUẬN, THỊ XÃ, THÀNH PHỐ)…</t>
  </si>
  <si>
    <t xml:space="preserve"> QUY HOẠCH SỬ DỤNG ĐẤT ĐẾN NĂM 2030 
</t>
  </si>
  <si>
    <t xml:space="preserve">KẾT QUẢ THỰC HIỆN QUY HOẠCH SỬ DỤNG ĐẤT 
</t>
  </si>
  <si>
    <t>DT thực hiện
 đến 31/12/2020</t>
  </si>
  <si>
    <t>KẾ HOẠCH ĐƯA ĐẤT CHƯA SỬ DỤNG ĐƯA VÀO SỬ DỤNG ĐẾN NĂM 2030</t>
  </si>
  <si>
    <t>DIỆN TÍCH CHUYỂN MỤC ĐÍCH SỬ DỤNG ĐẤT TRONG KỲ QUY HOẠCH</t>
  </si>
  <si>
    <t>Khu dịch vụ thương mại Huy Hoàng</t>
  </si>
  <si>
    <t>Khu dịch vụ thương mại công ty TNHH MTV Duy Thành</t>
  </si>
  <si>
    <t>Mở rộng chùa Hoa Sơn</t>
  </si>
  <si>
    <t>Đấu giá đất làm nhà ở trong khu dân cư</t>
  </si>
  <si>
    <t>Khu dịch vụ du lịch sinh thái nông nghiệp Anh Khoa</t>
  </si>
  <si>
    <t>Khu trang trại chăn nuôi tổng hợp</t>
  </si>
  <si>
    <t xml:space="preserve"> Đất kinh doanh dịch vụ nhà hàng Homestay</t>
  </si>
  <si>
    <t>Mở rộng nghĩa trang nhân dân</t>
  </si>
  <si>
    <t>Khu tái định cư Mạ Đổi</t>
  </si>
  <si>
    <t>Đất hỗn hợp thương mại dịch vụ tại thôn Khả Lương</t>
  </si>
  <si>
    <t xml:space="preserve"> Ninh Hải, Ninh Thắng</t>
  </si>
  <si>
    <t>Khu tái chế chất thải rắn xây dựng</t>
  </si>
  <si>
    <t>Đình Đông Trang</t>
  </si>
  <si>
    <t>Xây dựng đường Vạn Hạnh</t>
  </si>
  <si>
    <t>Đào hồ Dự án khắc phục nguy cơ sạt lở khu vực núi Vườn Gia</t>
  </si>
  <si>
    <t>Đường cảnh quan xung quanh hồ khu vực sạt lở núi Vườn Già</t>
  </si>
  <si>
    <t>Đất thương mại diịch vụ (thay khu dân cư Đam Khê Trong)</t>
  </si>
  <si>
    <t>Ninh Hải, Ninh Thắng</t>
  </si>
  <si>
    <t xml:space="preserve">Hang Phú Gia </t>
  </si>
  <si>
    <t>Công trình Hang Chùa (lấy cả phía trên)</t>
  </si>
  <si>
    <t>Công trình Hang Dơi (lấy phía trên)</t>
  </si>
  <si>
    <t>Đất thuỷ lợi</t>
  </si>
  <si>
    <t>Đất xây dựng cơ sở văn hóa</t>
  </si>
  <si>
    <t>Đất xây dựng cơ sở y tế</t>
  </si>
  <si>
    <t>Đất xây dựng cơ sở giáo dục - đào tạo</t>
  </si>
  <si>
    <t>Đất xây dựng cơ sở thể dục - thể thao</t>
  </si>
  <si>
    <t xml:space="preserve">Đất công trình năng lượng </t>
  </si>
  <si>
    <t xml:space="preserve">Đất công trình bưu chính viễn thông </t>
  </si>
  <si>
    <t>Đất chợ</t>
  </si>
  <si>
    <t>Đất xây dựng cơ sở dịch vụ xã hội</t>
  </si>
  <si>
    <t>Đất phi nông nghiệp không phải là đất ở chuyển sang đất ở</t>
  </si>
  <si>
    <t>PKO/OTC</t>
  </si>
  <si>
    <t>Khu sản xuất nông nghiệp</t>
  </si>
  <si>
    <t>Khu lâm nghiệp</t>
  </si>
  <si>
    <t>Khu ở, làng nghề, sản xuất phi nông nghiệp nông thôn</t>
  </si>
  <si>
    <t>Chu chuyển đất đai đến năm 2030</t>
  </si>
  <si>
    <t>Dự án đầu tư khu du lịch sinh thái trải nghiệm và nông nghiệp sạch Tam Cốc</t>
  </si>
  <si>
    <t>Quy hoạch đường giao thông thôn Đông Thành</t>
  </si>
  <si>
    <t>Cải tạo ĐZ 220kV Gia Viễn -
Tam Điệp - Bỉm Sơn từ 1 mạch thành 2 mạch</t>
  </si>
  <si>
    <t>Cụm công nghiệp làng đá mỹ nghệ Ninh Vân</t>
  </si>
  <si>
    <t>Xây dựng cầu kết nối làng nghề đá mỹ nghệ Ninh Vân và làng nghề thêu ren Ninh Hải</t>
  </si>
  <si>
    <t>Xây dựng đường giao thông kết hợp kênh tiêu thoát nước khu dân cư và phục vụ sản xuất nông nghiệp thôn Dưỡng Hạ</t>
  </si>
  <si>
    <t>Xây dựng hạ tầng kỹ thuật và cải tạo, nâng cấp tuyến trục chính từ cổng làng nghề đến cụm cn đá mỹ nghệ ninh Vân</t>
  </si>
  <si>
    <t xml:space="preserve">Xử lý cấp bách gia cố thân và cứng hóa mặt đê hữu vạc </t>
  </si>
  <si>
    <t>Xử lý khẩn cấp sự cố đê Chấn Lữ (đê tả sông Vó)</t>
  </si>
  <si>
    <t>Kênh Đô Thiên</t>
  </si>
  <si>
    <t>Gồm 2,61ha đât SKC và 0,33ha đất DKV</t>
  </si>
  <si>
    <t>Khu dịch vụ sản xuất kinh doanh xã Ninh An - Ninh Vân. Trong đó:</t>
  </si>
  <si>
    <t>Gồm 13,17ha SKC và TMD; 3,25ha DKV; 3,45ha DGT</t>
  </si>
  <si>
    <t>Điều chỉnh mở rộng dự án ĐTXD khu sản xuất nông nghiệp sạch kết hợp du lịch trải nghiệm Chezbeo</t>
  </si>
  <si>
    <t>Cải tạo lưới điện, xây dựng một số TBA ở các xã, 
thị trấn</t>
  </si>
  <si>
    <t>Trạm biến áp 110kV Thiên Tôn và nhánh rẽ</t>
  </si>
  <si>
    <t>Ninh Hòa, Thiên Tôn</t>
  </si>
  <si>
    <t>Các xã, thị trấn</t>
  </si>
  <si>
    <t>Khu thương mại dich vụ thôn Tụ An (giáp đê)</t>
  </si>
  <si>
    <t>Trang trại nông nghiệp sạch (Hiến Thành)</t>
  </si>
  <si>
    <t>Thao trường núi Ngang</t>
  </si>
  <si>
    <t>Chuyển mục đích SDĐ khu vực Đồng Dọc, Bờ Dưa</t>
  </si>
  <si>
    <t>Đất nông nghiệp khác khu Triều Áng</t>
  </si>
  <si>
    <t>Đường giao thông xóm Tân Mỹ, Đông Ngòi</t>
  </si>
  <si>
    <t>Đình Hành Cung</t>
  </si>
  <si>
    <t>Khu dân cư Mỏ Gà</t>
  </si>
  <si>
    <t>Cải tạo, nâng cấp đường trục xã đoạn từ thôn Chân Lữ đến thôn Hệ</t>
  </si>
  <si>
    <t>Mở rộng chùa Vàng</t>
  </si>
  <si>
    <t xml:space="preserve">Khu dân cư mới </t>
  </si>
  <si>
    <t>Công trình Hang Quàng (lấy trong hang, không làm thay đổi hiện trạng sử dụng đất)</t>
  </si>
  <si>
    <t>Công trình Hang Lôi (lấy trong hang, không làm thay đổi hiện trạng sử dụng đất)</t>
  </si>
  <si>
    <t>Công trình Hang Bin (lấy trong hang, không làm thay đổi hiện trạng sử dụng đất)</t>
  </si>
  <si>
    <t>Đấu giá QSDĐ  Kênh Đao Đồng Bề</t>
  </si>
  <si>
    <t>Đấu giá QSDĐ  Đồng Năn</t>
  </si>
  <si>
    <t>Dự án xử lý cấp bách xây kè tuyến kênh tiêu thoát lũ nội bộ và sông Đam Khê</t>
  </si>
  <si>
    <t>Ninh Hòa, 
Trường Yên, Ninh Giang,TT Thiên Tôn</t>
  </si>
  <si>
    <t>Đất khu vui chơi</t>
  </si>
  <si>
    <t>Giữ nguyên hiện trạng</t>
  </si>
  <si>
    <t>Đất văn hóa</t>
  </si>
  <si>
    <t>Đất y tế</t>
  </si>
  <si>
    <t>Đất giáo dục</t>
  </si>
  <si>
    <t>Đất khu vuui chơi</t>
  </si>
  <si>
    <t>Đất MNC</t>
  </si>
  <si>
    <t>Đất TSC</t>
  </si>
  <si>
    <t>Đất DVH</t>
  </si>
  <si>
    <t>Đất giữ nguyên hiện trạng</t>
  </si>
  <si>
    <t xml:space="preserve">Đất giữ nguyên hiện trạng </t>
  </si>
  <si>
    <t>Khu du lịch sinh thải trải nghiệm Thung Sen</t>
  </si>
  <si>
    <t>Xây dựng trang trại chăn nuôi gia súc gia cầm và nuôi trồng thủy sản</t>
  </si>
  <si>
    <t>Khu làng nghề 2 và Làng nghề 3</t>
  </si>
  <si>
    <t>Đất SKC</t>
  </si>
  <si>
    <t>giữ lại</t>
  </si>
  <si>
    <t>Khu dân cư thùng đấu ông Kiền sau dãy Tái định cư thôn Quán Vinh (Khu dân cư Quán Vinh)</t>
  </si>
  <si>
    <t>LUA/HNK</t>
  </si>
  <si>
    <t>II</t>
  </si>
  <si>
    <t>Khu chức năng</t>
  </si>
  <si>
    <t>Khu sản xuất nông nghiệp (khu vực chuyên trồng lúa nước, khu vực chuyên trồng cây công nghiệp lâu năm)</t>
  </si>
  <si>
    <t>KNN</t>
  </si>
  <si>
    <t>Khu lâm nghiệp (khu vực rừng phòng hộ, rừng đặc dụng, rừng sản xuất)</t>
  </si>
  <si>
    <t>KLN</t>
  </si>
  <si>
    <t>Khu phát triển công nghiệp (khu công nghiệp, cụm công nghiệp)</t>
  </si>
  <si>
    <t>KPC</t>
  </si>
  <si>
    <t>Khu đô thị (trong đó có khu đô thị mới)</t>
  </si>
  <si>
    <t>DTC</t>
  </si>
  <si>
    <t>Khu thương mại - dịch vụ</t>
  </si>
  <si>
    <t>KTM</t>
  </si>
  <si>
    <t>Khu đô thị - thương mại - dịch vụ</t>
  </si>
  <si>
    <t>KDV</t>
  </si>
  <si>
    <t>DNT</t>
  </si>
  <si>
    <t>KON</t>
  </si>
  <si>
    <t>I</t>
  </si>
  <si>
    <t>Công trình dự án</t>
  </si>
  <si>
    <t>Ninh Khang, 
Ninh Mỹ</t>
  </si>
  <si>
    <t>Ninh Vân, Ninh Hải</t>
  </si>
  <si>
    <t>Khu ở, làng nghề, 
sản xuất phi nông nghiệp nông thôn</t>
  </si>
  <si>
    <t>Khu thương mại 
dịch vụ</t>
  </si>
  <si>
    <t>Khu phát triển 
công nghiệp</t>
  </si>
  <si>
    <t>Diện tích
 năm 2030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</si>
</sst>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_-* #,##0\ _s_o_'_m_-;\-* #,##0\ _s_o_'_m_-;_-* &quot;-&quot;\ _s_o_'_m_-;_-@_-"/>
    <numFmt numFmtId="167" formatCode="_-* #,##0.00\ _s_o_'_m_-;\-* #,##0.00\ _s_o_'_m_-;_-* &quot;-&quot;??\ _s_o_'_m_-;_-@_-"/>
    <numFmt numFmtId="168" formatCode="#,##0.00;[Red]#,##0.00"/>
    <numFmt numFmtId="169" formatCode="&quot;\&quot;#,##0.00;[Red]&quot;\&quot;&quot;\&quot;&quot;\&quot;&quot;\&quot;&quot;\&quot;&quot;\&quot;\-#,##0.00"/>
    <numFmt numFmtId="170" formatCode="&quot;\&quot;#,##0;[Red]&quot;\&quot;&quot;\&quot;\-#,##0"/>
    <numFmt numFmtId="171" formatCode="_-* #,##0_-;\-* #,##0_-;_-* &quot;-&quot;_-;_-@_-"/>
    <numFmt numFmtId="172" formatCode="_-* #,##0.00_-;\-* #,##0.00_-;_-* &quot;-&quot;??_-;_-@_-"/>
    <numFmt numFmtId="173" formatCode="_ &quot;\&quot;* #,##0_ ;_ &quot;\&quot;* \-#,##0_ ;_ &quot;\&quot;* &quot;-&quot;_ ;_ @_ "/>
    <numFmt numFmtId="174" formatCode="0.000000000"/>
    <numFmt numFmtId="175" formatCode="_ &quot;\&quot;* #,##0.00_ ;_ &quot;\&quot;* \-#,##0.00_ ;_ &quot;\&quot;* &quot;-&quot;??_ ;_ @_ "/>
    <numFmt numFmtId="176" formatCode="0.000%"/>
    <numFmt numFmtId="177" formatCode="_ * #,##0_ ;_ * \-#,##0_ ;_ * &quot;-&quot;_ ;_ @_ "/>
    <numFmt numFmtId="178" formatCode="_ * #,##0.00_ ;_ * \-#,##0.00_ ;_ * &quot;-&quot;??_ ;_ @_ "/>
    <numFmt numFmtId="179" formatCode="_ &quot;\&quot;* #,##0.00_ ;_ &quot;\&quot;* &quot;\&quot;&quot;\&quot;&quot;\&quot;&quot;\&quot;&quot;\&quot;&quot;\&quot;&quot;\&quot;&quot;\&quot;&quot;\&quot;\-#,##0.00_ ;_ &quot;\&quot;* &quot;-&quot;??_ ;_ @_ "/>
    <numFmt numFmtId="180" formatCode="_-* #,##0\ _D_M_-;\-* #,##0\ _D_M_-;_-* &quot;-&quot;\ _D_M_-;_-@_-"/>
    <numFmt numFmtId="181" formatCode="_-* #,##0.00\ _D_M_-;\-* #,##0.00\ _D_M_-;_-* &quot;-&quot;??\ _D_M_-;_-@_-"/>
    <numFmt numFmtId="182" formatCode="&quot;Fr.&quot;\ #,##0.00;&quot;Fr.&quot;\ \-#,##0.00"/>
    <numFmt numFmtId="183" formatCode="#,##0\ &quot;$&quot;_);[Red]\(#,##0\ &quot;$&quot;\)"/>
    <numFmt numFmtId="184" formatCode="&quot;$&quot;###,0&quot;.&quot;00_);[Red]\(&quot;$&quot;###,0&quot;.&quot;00\)"/>
    <numFmt numFmtId="185" formatCode="_ * #,##0_)_£_ ;_ * \(#,##0\)_£_ ;_ * &quot;-&quot;_)_£_ ;_ @_ "/>
    <numFmt numFmtId="186" formatCode="0.00000000000E+00;\?"/>
    <numFmt numFmtId="187" formatCode="&quot;Fr.&quot;\ #,##0;&quot;Fr.&quot;\ \-#,##0"/>
    <numFmt numFmtId="188" formatCode="_(* #,##0.0_);_(* \(#,##0.0\);_(* &quot;-&quot;??_);_(@_)"/>
    <numFmt numFmtId="189" formatCode="_-* #,##0\ &quot;DM&quot;_-;\-* #,##0\ &quot;DM&quot;_-;_-* &quot;-&quot;\ &quot;DM&quot;_-;_-@_-"/>
    <numFmt numFmtId="190" formatCode="_-* #,##0.00\ &quot;DM&quot;_-;\-* #,##0.00\ &quot;DM&quot;_-;_-* &quot;-&quot;??\ &quot;DM&quot;_-;_-@_-"/>
    <numFmt numFmtId="191" formatCode="&quot;￥&quot;#,##0;&quot;￥&quot;\-#,##0"/>
    <numFmt numFmtId="192" formatCode="00.000"/>
    <numFmt numFmtId="193" formatCode="_-&quot;$&quot;* #,##0_-;\-&quot;$&quot;* #,##0_-;_-&quot;$&quot;* &quot;-&quot;_-;_-@_-"/>
    <numFmt numFmtId="194" formatCode="_-&quot;$&quot;* #,##0.00_-;\-&quot;$&quot;* #,##0.00_-;_-&quot;$&quot;* &quot;-&quot;??_-;_-@_-"/>
    <numFmt numFmtId="195" formatCode="_(* #,##0_);_(* \(#,##0\);_(* &quot;-&quot;??_);_(@_)"/>
    <numFmt numFmtId="196" formatCode="##.##%"/>
    <numFmt numFmtId="197" formatCode="\$#,##0_);\(\$#,##0\)"/>
    <numFmt numFmtId="198" formatCode="##,###.##"/>
    <numFmt numFmtId="199" formatCode="#0.##"/>
    <numFmt numFmtId="200" formatCode="_-* #,##0.00\ _$_-;\-* #,##0.00\ _$_-;_-* &quot;-&quot;??\ _$_-;_-@_-"/>
    <numFmt numFmtId="201" formatCode="#,##0;\(#,##0\)"/>
    <numFmt numFmtId="202" formatCode="##,##0%"/>
    <numFmt numFmtId="203" formatCode="#,###%"/>
    <numFmt numFmtId="204" formatCode="##.##"/>
    <numFmt numFmtId="205" formatCode="###,###"/>
    <numFmt numFmtId="206" formatCode="###.###"/>
    <numFmt numFmtId="207" formatCode="##,###.####"/>
    <numFmt numFmtId="208" formatCode="\$#,##0\ ;\(\$#,##0\)"/>
    <numFmt numFmtId="209" formatCode="\t0.00%"/>
    <numFmt numFmtId="210" formatCode="##,##0.##"/>
    <numFmt numFmtId="211" formatCode="\t#\ ??/??"/>
    <numFmt numFmtId="212" formatCode="_([$€-2]* #,##0.00_);_([$€-2]* \(#,##0.00\);_([$€-2]* &quot;-&quot;??_)"/>
    <numFmt numFmtId="213" formatCode="m/d"/>
    <numFmt numFmtId="214" formatCode="&quot;ß&quot;#,##0;\-&quot;&quot;\ß&quot;&quot;#,##0"/>
    <numFmt numFmtId="215" formatCode="###\ ###\ ###\ ###\ ###"/>
    <numFmt numFmtId="216" formatCode="&quot;£&quot;#,##0;[Red]\-&quot;£&quot;#,##0"/>
    <numFmt numFmtId="217" formatCode="#,##0.00\ &quot;F&quot;;[Red]\-#,##0.00\ &quot;F&quot;"/>
    <numFmt numFmtId="218" formatCode="_ * #,##0.00_)\ _$_ ;_ * \(#,##0.00\)\ _$_ ;_ * &quot;-&quot;??_)\ _$_ ;_ @_ "/>
    <numFmt numFmtId="219" formatCode="_-* #,##0.00\ _F_-;\-* #,##0.00\ _F_-;_-* &quot;-&quot;??\ _F_-;_-@_-"/>
    <numFmt numFmtId="220" formatCode="&quot;£&quot;#,##0;\-&quot;£&quot;#,##0"/>
    <numFmt numFmtId="221" formatCode="#,##0.00_);\-#,##0.00"/>
    <numFmt numFmtId="222" formatCode="&quot;Yes&quot;;&quot;Yes&quot;;&quot;No&quot;"/>
    <numFmt numFmtId="223" formatCode="&quot;True&quot;;&quot;True&quot;;&quot;False&quot;"/>
    <numFmt numFmtId="224" formatCode="&quot;On&quot;;&quot;On&quot;;&quot;Off&quot;"/>
    <numFmt numFmtId="225" formatCode="[$€-2]\ #,##0.00_);[Red]\([$€-2]\ #,##0.00\)"/>
  </numFmts>
  <fonts count="130">
    <font>
      <sz val="10"/>
      <name val="Arial"/>
      <family val="0"/>
    </font>
    <font>
      <sz val="9"/>
      <name val=".VnArial"/>
      <family val="2"/>
    </font>
    <font>
      <sz val="10"/>
      <name val=".VnArial"/>
      <family val="2"/>
    </font>
    <font>
      <u val="single"/>
      <sz val="12"/>
      <color indexed="36"/>
      <name val="Times New Roman"/>
      <family val="1"/>
    </font>
    <font>
      <b/>
      <sz val="12"/>
      <name val="Arial"/>
      <family val="2"/>
    </font>
    <font>
      <u val="single"/>
      <sz val="10"/>
      <color indexed="12"/>
      <name val="Arial"/>
      <family val="2"/>
    </font>
    <font>
      <sz val="9"/>
      <name val=".VnTime"/>
      <family val="2"/>
    </font>
    <font>
      <sz val="12"/>
      <name val=".VnTime"/>
      <family val="2"/>
    </font>
    <font>
      <b/>
      <sz val="9"/>
      <name val=".VnArialH"/>
      <family val="2"/>
    </font>
    <font>
      <sz val="8"/>
      <name val="Arial"/>
      <family val="2"/>
    </font>
    <font>
      <sz val="12"/>
      <name val=".VnArial"/>
      <family val="2"/>
    </font>
    <font>
      <sz val="6"/>
      <name val="Times New Roman"/>
      <family val="1"/>
    </font>
    <font>
      <sz val="10"/>
      <name val=".VnTime"/>
      <family val="2"/>
    </font>
    <font>
      <sz val="10"/>
      <name val="Times New Roman"/>
      <family val="1"/>
    </font>
    <font>
      <sz val="13"/>
      <name val=".VnTime"/>
      <family val="2"/>
    </font>
    <font>
      <sz val="8"/>
      <name val="Times New Roman"/>
      <family val="1"/>
    </font>
    <font>
      <sz val="11"/>
      <name val="Times New Roman"/>
      <family val="1"/>
    </font>
    <font>
      <sz val="9"/>
      <name val="Times New Roman"/>
      <family val="1"/>
    </font>
    <font>
      <b/>
      <sz val="10"/>
      <name val="Times New Roman"/>
      <family val="1"/>
    </font>
    <font>
      <b/>
      <sz val="11"/>
      <name val="Times New Roman"/>
      <family val="1"/>
    </font>
    <font>
      <b/>
      <sz val="8"/>
      <name val="Times New Roman"/>
      <family val="1"/>
    </font>
    <font>
      <sz val="12"/>
      <name val="Times New Roman"/>
      <family val="1"/>
    </font>
    <font>
      <i/>
      <sz val="10"/>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name val="Times New Roman"/>
      <family val="1"/>
    </font>
    <font>
      <b/>
      <sz val="12"/>
      <color indexed="8"/>
      <name val="Times New Roman"/>
      <family val="1"/>
    </font>
    <font>
      <sz val="11"/>
      <color indexed="8"/>
      <name val="Arial"/>
      <family val="2"/>
    </font>
    <font>
      <b/>
      <sz val="10"/>
      <name val="Arial"/>
      <family val="2"/>
    </font>
    <font>
      <sz val="10"/>
      <name val="MS Sans Serif"/>
      <family val="2"/>
    </font>
    <font>
      <i/>
      <sz val="10"/>
      <name val="Arial"/>
      <family val="2"/>
    </font>
    <font>
      <b/>
      <sz val="11"/>
      <color indexed="8"/>
      <name val="Times New Roman"/>
      <family val="1"/>
    </font>
    <font>
      <sz val="10"/>
      <color indexed="8"/>
      <name val="Times New Roman"/>
      <family val="1"/>
    </font>
    <font>
      <b/>
      <sz val="10"/>
      <color indexed="8"/>
      <name val="Times New Roman"/>
      <family val="1"/>
    </font>
    <font>
      <i/>
      <sz val="10"/>
      <color indexed="8"/>
      <name val="Times New Roman"/>
      <family val="1"/>
    </font>
    <font>
      <b/>
      <sz val="12"/>
      <color indexed="9"/>
      <name val="Times New Roman"/>
      <family val="1"/>
    </font>
    <font>
      <sz val="12"/>
      <name val="Arial"/>
      <family val="2"/>
    </font>
    <font>
      <sz val="14"/>
      <name val="Times New Roman"/>
      <family val="1"/>
    </font>
    <font>
      <u val="single"/>
      <sz val="11"/>
      <color indexed="12"/>
      <name val="Calibri"/>
      <family val="2"/>
    </font>
    <font>
      <sz val="14"/>
      <name val=".VnTime"/>
      <family val="2"/>
    </font>
    <font>
      <sz val="14"/>
      <color indexed="8"/>
      <name val="Times New Roman"/>
      <family val="2"/>
    </font>
    <font>
      <sz val="14"/>
      <name val="??"/>
      <family val="3"/>
    </font>
    <font>
      <sz val="12"/>
      <name val="????"/>
      <family val="1"/>
    </font>
    <font>
      <b/>
      <u val="single"/>
      <sz val="14"/>
      <color indexed="8"/>
      <name val=".VnBook-AntiquaH"/>
      <family val="2"/>
    </font>
    <font>
      <sz val="12"/>
      <name val="¹ÙÅÁÃ¼"/>
      <family val="0"/>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¹UAAA¼"/>
      <family val="3"/>
    </font>
    <font>
      <sz val="11"/>
      <name val="µ¸¿ò"/>
      <family val="0"/>
    </font>
    <font>
      <sz val="12"/>
      <name val="µ¸¿òÃ¼"/>
      <family val="3"/>
    </font>
    <font>
      <b/>
      <sz val="10"/>
      <name val="Helv"/>
      <family val="0"/>
    </font>
    <font>
      <sz val="12"/>
      <name val="VNI-Times"/>
      <family val="0"/>
    </font>
    <font>
      <b/>
      <sz val="12"/>
      <name val="Helv"/>
      <family val="0"/>
    </font>
    <font>
      <b/>
      <sz val="11"/>
      <name val="Helv"/>
      <family val="0"/>
    </font>
    <font>
      <sz val="11"/>
      <name val="–¾’©"/>
      <family val="1"/>
    </font>
    <font>
      <sz val="11"/>
      <color indexed="32"/>
      <name val="VNI-Times"/>
      <family val="0"/>
    </font>
    <font>
      <b/>
      <sz val="12"/>
      <name val=".VnTime"/>
      <family val="2"/>
    </font>
    <font>
      <b/>
      <sz val="10"/>
      <name val=".VnTime"/>
      <family val="2"/>
    </font>
    <font>
      <sz val="14"/>
      <name val="뼻뮝"/>
      <family val="3"/>
    </font>
    <font>
      <sz val="12"/>
      <name val="바탕체"/>
      <family val="3"/>
    </font>
    <font>
      <sz val="12"/>
      <name val="뼻뮝"/>
      <family val="3"/>
    </font>
    <font>
      <sz val="9"/>
      <name val="Arial"/>
      <family val="2"/>
    </font>
    <font>
      <sz val="11"/>
      <name val="돋움"/>
      <family val="3"/>
    </font>
    <font>
      <sz val="10"/>
      <name val="굴림체"/>
      <family val="3"/>
    </font>
    <font>
      <sz val="12"/>
      <name val="Courier"/>
      <family val="3"/>
    </font>
    <font>
      <sz val="10"/>
      <name val=" "/>
      <family val="1"/>
    </font>
    <font>
      <b/>
      <sz val="10"/>
      <name val="SVNtimes new roman"/>
      <family val="2"/>
    </font>
    <font>
      <sz val="10"/>
      <name val="?? ??"/>
      <family val="1"/>
    </font>
    <font>
      <sz val="14"/>
      <name val=".VnTimeH"/>
      <family val="2"/>
    </font>
    <font>
      <sz val="11"/>
      <name val="VNtimes new roman"/>
      <family val="2"/>
    </font>
    <font>
      <b/>
      <sz val="8"/>
      <color indexed="12"/>
      <name val="Arial"/>
      <family val="2"/>
    </font>
    <font>
      <sz val="8"/>
      <color indexed="8"/>
      <name val="Arial"/>
      <family val="2"/>
    </font>
    <font>
      <sz val="8"/>
      <name val="SVNtimes new roman"/>
      <family val="2"/>
    </font>
    <font>
      <sz val="11"/>
      <name val="VNbook-Antiqua"/>
      <family val="2"/>
    </font>
    <font>
      <sz val="10"/>
      <name val="VNI-Aptima"/>
      <family val="0"/>
    </font>
    <font>
      <sz val="11"/>
      <name val="VNcentury Gothic"/>
      <family val="0"/>
    </font>
    <font>
      <b/>
      <sz val="15"/>
      <name val="VNcentury Gothic"/>
      <family val="0"/>
    </font>
    <font>
      <sz val="12"/>
      <name val="SVNtimes new roman"/>
      <family val="2"/>
    </font>
    <font>
      <sz val="10"/>
      <name val=".VnArial Narrow"/>
      <family val="2"/>
    </font>
    <font>
      <sz val="10"/>
      <name val="SVNtimes new roman"/>
      <family val="0"/>
    </font>
    <font>
      <b/>
      <sz val="12"/>
      <name val=".VnBook-AntiquaH"/>
      <family val="2"/>
    </font>
    <font>
      <b/>
      <sz val="18"/>
      <name val="Arial"/>
      <family val="2"/>
    </font>
    <font>
      <sz val="7"/>
      <name val="Small Fonts"/>
      <family val="2"/>
    </font>
    <font>
      <b/>
      <sz val="12"/>
      <name val="VN-NTime"/>
      <family val="0"/>
    </font>
    <font>
      <u val="single"/>
      <sz val="12"/>
      <color indexed="12"/>
      <name val=".VnTime"/>
      <family val="2"/>
    </font>
    <font>
      <u val="single"/>
      <sz val="10"/>
      <color indexed="12"/>
      <name val="MS Sans Serif"/>
      <family val="2"/>
    </font>
    <font>
      <b/>
      <sz val="10"/>
      <name val="VN Helvetica"/>
      <family val="0"/>
    </font>
    <font>
      <sz val="14"/>
      <name val=".VnArial"/>
      <family val="2"/>
    </font>
    <font>
      <b/>
      <i/>
      <sz val="12"/>
      <name val="Times New Roman"/>
      <family val="1"/>
    </font>
    <font>
      <sz val="12"/>
      <color indexed="9"/>
      <name val="Times New Roman"/>
      <family val="1"/>
    </font>
    <font>
      <i/>
      <sz val="11"/>
      <name val="Times New Roman"/>
      <family val="1"/>
    </font>
    <font>
      <sz val="12"/>
      <color indexed="8"/>
      <name val="Arial"/>
      <family val="2"/>
    </font>
    <font>
      <sz val="12"/>
      <color indexed="8"/>
      <name val="Calibri"/>
      <family val="2"/>
    </font>
    <font>
      <sz val="12"/>
      <color indexed="10"/>
      <name val="Times New Roman"/>
      <family val="1"/>
    </font>
    <font>
      <i/>
      <sz val="12"/>
      <color indexed="10"/>
      <name val="Times New Roman"/>
      <family val="1"/>
    </font>
    <font>
      <i/>
      <sz val="12"/>
      <color indexed="10"/>
      <name val="Calibri"/>
      <family val="2"/>
    </font>
    <font>
      <sz val="12"/>
      <color indexed="10"/>
      <name val="Arial"/>
      <family val="2"/>
    </font>
    <font>
      <i/>
      <sz val="12"/>
      <color indexed="10"/>
      <name val="Arial"/>
      <family val="2"/>
    </font>
    <font>
      <sz val="12"/>
      <color indexed="8"/>
      <name val="Times New Roman"/>
      <family val="1"/>
    </font>
    <font>
      <sz val="8"/>
      <name val="Segoe UI"/>
      <family val="2"/>
    </font>
    <font>
      <u val="single"/>
      <sz val="11"/>
      <color theme="10"/>
      <name val="Calibri"/>
      <family val="2"/>
    </font>
    <font>
      <sz val="11"/>
      <color theme="1"/>
      <name val="Calibri"/>
      <family val="2"/>
    </font>
    <font>
      <sz val="11"/>
      <color theme="1"/>
      <name val="Arial"/>
      <family val="2"/>
    </font>
    <font>
      <sz val="12"/>
      <color theme="1"/>
      <name val="Arial"/>
      <family val="2"/>
    </font>
    <font>
      <sz val="14"/>
      <color theme="1"/>
      <name val="Times New Roman"/>
      <family val="2"/>
    </font>
    <font>
      <sz val="12"/>
      <color theme="1"/>
      <name val="Calibri"/>
      <family val="2"/>
    </font>
    <font>
      <sz val="12"/>
      <color rgb="FFFF0000"/>
      <name val="Times New Roman"/>
      <family val="1"/>
    </font>
    <font>
      <i/>
      <sz val="12"/>
      <color rgb="FFFF0000"/>
      <name val="Times New Roman"/>
      <family val="1"/>
    </font>
    <font>
      <i/>
      <sz val="12"/>
      <color rgb="FFFF0000"/>
      <name val="Calibri"/>
      <family val="2"/>
    </font>
    <font>
      <sz val="12"/>
      <color rgb="FFFF0000"/>
      <name val="Arial"/>
      <family val="2"/>
    </font>
    <font>
      <i/>
      <sz val="12"/>
      <color rgb="FFFF0000"/>
      <name val="Arial"/>
      <family val="2"/>
    </font>
    <font>
      <sz val="12"/>
      <color theme="1"/>
      <name val="Times New Roman"/>
      <family val="1"/>
    </font>
  </fonts>
  <fills count="31">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gray125">
        <fgColor indexed="35"/>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s>
  <borders count="33">
    <border>
      <left/>
      <right/>
      <top/>
      <bottom/>
      <diagonal/>
    </border>
    <border>
      <left style="thin"/>
      <right style="thin"/>
      <top style="dotted"/>
      <bottom style="dotted"/>
    </border>
    <border>
      <left>
        <color indexed="63"/>
      </left>
      <right>
        <color indexed="63"/>
      </right>
      <top>
        <color indexed="63"/>
      </top>
      <bottom style="thin"/>
    </border>
    <border>
      <left style="thin">
        <color indexed="23"/>
      </left>
      <right style="thin">
        <color indexed="23"/>
      </right>
      <top style="thin">
        <color indexed="23"/>
      </top>
      <bottom style="thin">
        <color indexed="23"/>
      </bottom>
    </border>
    <border>
      <left>
        <color indexed="63"/>
      </left>
      <right>
        <color indexed="63"/>
      </right>
      <top>
        <color indexed="63"/>
      </top>
      <bottom style="hair"/>
    </border>
    <border>
      <left style="thin"/>
      <right style="thin"/>
      <top style="hair"/>
      <bottom style="hair"/>
    </border>
    <border>
      <left style="double">
        <color indexed="63"/>
      </left>
      <right style="double">
        <color indexed="63"/>
      </right>
      <top style="double">
        <color indexed="63"/>
      </top>
      <bottom style="double">
        <color indexed="63"/>
      </bottom>
    </border>
    <border>
      <left style="thin"/>
      <right style="thin"/>
      <top>
        <color indexed="63"/>
      </top>
      <bottom style="thin"/>
    </border>
    <border>
      <left style="thin"/>
      <right>
        <color indexed="63"/>
      </right>
      <top>
        <color indexed="63"/>
      </top>
      <bottom>
        <color indexed="63"/>
      </bottom>
    </border>
    <border>
      <left style="double"/>
      <right style="double"/>
      <top style="thin"/>
      <bottom style="double"/>
    </border>
    <border>
      <left/>
      <right style="double"/>
      <top/>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medium"/>
      <right style="medium"/>
      <top style="medium"/>
      <bottom style="medium"/>
    </border>
    <border>
      <left>
        <color indexed="63"/>
      </left>
      <right>
        <color indexed="63"/>
      </right>
      <top>
        <color indexed="63"/>
      </top>
      <bottom style="medium"/>
    </border>
    <border>
      <left style="thin"/>
      <right style="thin"/>
      <top style="thin"/>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style="hair"/>
      <bottom>
        <color indexed="63"/>
      </bottom>
    </border>
    <border>
      <left style="medium"/>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10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96" fontId="84" fillId="0" borderId="1">
      <alignment horizontal="center"/>
      <protection hidden="1"/>
    </xf>
    <xf numFmtId="169" fontId="0" fillId="0" borderId="0" applyFont="0" applyFill="0" applyBorder="0" applyAlignment="0" applyProtection="0"/>
    <xf numFmtId="0" fontId="85"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0" fontId="57" fillId="0" borderId="0" applyFont="0" applyFill="0" applyBorder="0" applyAlignment="0" applyProtection="0"/>
    <xf numFmtId="38" fontId="57" fillId="0" borderId="0" applyFont="0" applyFill="0" applyBorder="0" applyAlignment="0" applyProtection="0"/>
    <xf numFmtId="171" fontId="58" fillId="0" borderId="0" applyFont="0" applyFill="0" applyBorder="0" applyAlignment="0" applyProtection="0"/>
    <xf numFmtId="172" fontId="58" fillId="0" borderId="0" applyFont="0" applyFill="0" applyBorder="0" applyAlignment="0" applyProtection="0"/>
    <xf numFmtId="6" fontId="82" fillId="0" borderId="0" applyFont="0" applyFill="0" applyBorder="0" applyAlignment="0" applyProtection="0"/>
    <xf numFmtId="0" fontId="21" fillId="0" borderId="0">
      <alignment vertical="center"/>
      <protection/>
    </xf>
    <xf numFmtId="0" fontId="0" fillId="0" borderId="0">
      <alignment/>
      <protection/>
    </xf>
    <xf numFmtId="0" fontId="0" fillId="0" borderId="0">
      <alignment/>
      <protection/>
    </xf>
    <xf numFmtId="0" fontId="0" fillId="0" borderId="0">
      <alignment/>
      <protection/>
    </xf>
    <xf numFmtId="0" fontId="59" fillId="2" borderId="0">
      <alignment/>
      <protection/>
    </xf>
    <xf numFmtId="9" fontId="60" fillId="0" borderId="0" applyFont="0" applyFill="0" applyBorder="0" applyAlignment="0" applyProtection="0"/>
    <xf numFmtId="0" fontId="61" fillId="2" borderId="0">
      <alignment/>
      <protection/>
    </xf>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62" fillId="2" borderId="0">
      <alignment/>
      <protection/>
    </xf>
    <xf numFmtId="0" fontId="63" fillId="0" borderId="0">
      <alignment wrapText="1"/>
      <protection/>
    </xf>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95" fontId="86" fillId="0" borderId="2" applyNumberFormat="0" applyFont="0" applyBorder="0" applyAlignment="0">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87" fillId="0" borderId="0">
      <alignment/>
      <protection/>
    </xf>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173" fontId="64" fillId="0" borderId="0" applyFont="0" applyFill="0" applyBorder="0" applyAlignment="0" applyProtection="0"/>
    <xf numFmtId="0" fontId="65" fillId="0" borderId="0" applyFont="0" applyFill="0" applyBorder="0" applyAlignment="0" applyProtection="0"/>
    <xf numFmtId="174" fontId="7" fillId="0" borderId="0" applyFont="0" applyFill="0" applyBorder="0" applyAlignment="0" applyProtection="0"/>
    <xf numFmtId="175" fontId="64" fillId="0" borderId="0" applyFont="0" applyFill="0" applyBorder="0" applyAlignment="0" applyProtection="0"/>
    <xf numFmtId="0" fontId="65" fillId="0" borderId="0" applyFont="0" applyFill="0" applyBorder="0" applyAlignment="0" applyProtection="0"/>
    <xf numFmtId="176" fontId="7" fillId="0" borderId="0" applyFont="0" applyFill="0" applyBorder="0" applyAlignment="0" applyProtection="0"/>
    <xf numFmtId="177" fontId="64" fillId="0" borderId="0" applyFont="0" applyFill="0" applyBorder="0" applyAlignment="0" applyProtection="0"/>
    <xf numFmtId="0" fontId="65" fillId="0" borderId="0" applyFont="0" applyFill="0" applyBorder="0" applyAlignment="0" applyProtection="0"/>
    <xf numFmtId="177" fontId="60" fillId="0" borderId="0" applyFont="0" applyFill="0" applyBorder="0" applyAlignment="0" applyProtection="0"/>
    <xf numFmtId="178" fontId="64" fillId="0" borderId="0" applyFont="0" applyFill="0" applyBorder="0" applyAlignment="0" applyProtection="0"/>
    <xf numFmtId="0" fontId="65" fillId="0" borderId="0" applyFont="0" applyFill="0" applyBorder="0" applyAlignment="0" applyProtection="0"/>
    <xf numFmtId="178" fontId="60" fillId="0" borderId="0" applyFon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5" fillId="0" borderId="0">
      <alignment/>
      <protection/>
    </xf>
    <xf numFmtId="0" fontId="66" fillId="0" borderId="0">
      <alignment/>
      <protection/>
    </xf>
    <xf numFmtId="0" fontId="65" fillId="0" borderId="0">
      <alignment/>
      <protection/>
    </xf>
    <xf numFmtId="0" fontId="67" fillId="0" borderId="0">
      <alignment/>
      <protection/>
    </xf>
    <xf numFmtId="197" fontId="7" fillId="0" borderId="0" applyFill="0" applyBorder="0" applyAlignment="0">
      <protection/>
    </xf>
    <xf numFmtId="0" fontId="27" fillId="2" borderId="3" applyNumberFormat="0" applyAlignment="0" applyProtection="0"/>
    <xf numFmtId="0" fontId="27" fillId="2" borderId="3" applyNumberFormat="0" applyAlignment="0" applyProtection="0"/>
    <xf numFmtId="0" fontId="27" fillId="2" borderId="3" applyNumberFormat="0" applyAlignment="0" applyProtection="0"/>
    <xf numFmtId="0" fontId="27" fillId="2" borderId="3" applyNumberFormat="0" applyAlignment="0" applyProtection="0"/>
    <xf numFmtId="0" fontId="27" fillId="2" borderId="3" applyNumberFormat="0" applyAlignment="0" applyProtection="0"/>
    <xf numFmtId="0" fontId="27" fillId="2" borderId="3" applyNumberFormat="0" applyAlignment="0" applyProtection="0"/>
    <xf numFmtId="0" fontId="68" fillId="0" borderId="0">
      <alignment/>
      <protection/>
    </xf>
    <xf numFmtId="198" fontId="88" fillId="0" borderId="4" applyBorder="0">
      <alignment/>
      <protection/>
    </xf>
    <xf numFmtId="198" fontId="89" fillId="0" borderId="5">
      <alignment/>
      <protection locked="0"/>
    </xf>
    <xf numFmtId="199" fontId="90" fillId="0" borderId="5">
      <alignment/>
      <protection/>
    </xf>
    <xf numFmtId="0" fontId="28" fillId="21" borderId="6" applyNumberFormat="0" applyAlignment="0" applyProtection="0"/>
    <xf numFmtId="0" fontId="28" fillId="21" borderId="6" applyNumberFormat="0" applyAlignment="0" applyProtection="0"/>
    <xf numFmtId="0" fontId="28" fillId="21" borderId="6" applyNumberFormat="0" applyAlignment="0" applyProtection="0"/>
    <xf numFmtId="0" fontId="28" fillId="21" borderId="6" applyNumberFormat="0" applyAlignment="0" applyProtection="0"/>
    <xf numFmtId="0" fontId="28" fillId="21" borderId="6" applyNumberFormat="0" applyAlignment="0" applyProtection="0"/>
    <xf numFmtId="0" fontId="28" fillId="21" borderId="6" applyNumberFormat="0" applyAlignment="0" applyProtection="0"/>
    <xf numFmtId="4" fontId="91" fillId="0" borderId="0" applyAlignment="0">
      <protection/>
    </xf>
    <xf numFmtId="1" fontId="92" fillId="0" borderId="7" applyBorder="0">
      <alignment/>
      <protection/>
    </xf>
    <xf numFmtId="43" fontId="0" fillId="0" borderId="0" applyFont="0" applyFill="0" applyBorder="0" applyAlignment="0" applyProtection="0"/>
    <xf numFmtId="41" fontId="0" fillId="0" borderId="0" applyFont="0" applyFill="0" applyBorder="0" applyAlignment="0" applyProtection="0"/>
    <xf numFmtId="166" fontId="24" fillId="0" borderId="0" applyFont="0" applyFill="0" applyBorder="0" applyAlignment="0" applyProtection="0"/>
    <xf numFmtId="43" fontId="0" fillId="0" borderId="0" applyFont="0" applyFill="0" applyBorder="0" applyAlignment="0" applyProtection="0"/>
    <xf numFmtId="200"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1" fontId="13" fillId="0" borderId="0">
      <alignment/>
      <protection/>
    </xf>
    <xf numFmtId="3" fontId="0" fillId="0" borderId="0" applyFont="0" applyFill="0" applyBorder="0" applyAlignment="0" applyProtection="0"/>
    <xf numFmtId="3" fontId="0" fillId="0" borderId="0" applyFont="0" applyFill="0" applyBorder="0" applyAlignment="0" applyProtection="0"/>
    <xf numFmtId="202" fontId="93" fillId="0" borderId="0">
      <alignment/>
      <protection locked="0"/>
    </xf>
    <xf numFmtId="203" fontId="93" fillId="0" borderId="0">
      <alignment/>
      <protection locked="0"/>
    </xf>
    <xf numFmtId="204" fontId="94" fillId="0" borderId="8">
      <alignment/>
      <protection locked="0"/>
    </xf>
    <xf numFmtId="205" fontId="93" fillId="0" borderId="0">
      <alignment/>
      <protection locked="0"/>
    </xf>
    <xf numFmtId="206" fontId="93" fillId="0" borderId="0">
      <alignment/>
      <protection locked="0"/>
    </xf>
    <xf numFmtId="205" fontId="93" fillId="0" borderId="0" applyNumberFormat="0">
      <alignment/>
      <protection locked="0"/>
    </xf>
    <xf numFmtId="205" fontId="93" fillId="0" borderId="0">
      <alignment/>
      <protection locked="0"/>
    </xf>
    <xf numFmtId="198" fontId="95" fillId="0" borderId="1">
      <alignment/>
      <protection/>
    </xf>
    <xf numFmtId="207" fontId="95" fillId="0" borderId="1">
      <alignment/>
      <protection/>
    </xf>
    <xf numFmtId="2" fontId="96" fillId="0" borderId="9" applyFill="0" applyProtection="0">
      <alignment horizontal="center" vertical="center" wrapText="1"/>
    </xf>
    <xf numFmtId="44" fontId="0" fillId="0" borderId="0" applyFont="0" applyFill="0" applyBorder="0" applyAlignment="0" applyProtection="0"/>
    <xf numFmtId="42" fontId="0" fillId="0" borderId="0" applyFont="0" applyFill="0" applyBorder="0" applyAlignment="0" applyProtection="0"/>
    <xf numFmtId="179" fontId="69" fillId="0" borderId="0" applyFont="0" applyFill="0" applyBorder="0" applyAlignment="0" applyProtection="0"/>
    <xf numFmtId="208" fontId="0" fillId="0" borderId="0" applyFont="0" applyFill="0" applyBorder="0" applyAlignment="0" applyProtection="0"/>
    <xf numFmtId="209" fontId="0" fillId="0" borderId="0">
      <alignment/>
      <protection/>
    </xf>
    <xf numFmtId="198" fontId="84" fillId="0" borderId="1">
      <alignment horizontal="center"/>
      <protection hidden="1"/>
    </xf>
    <xf numFmtId="210" fontId="97" fillId="0" borderId="1">
      <alignment horizontal="center"/>
      <protection hidden="1"/>
    </xf>
    <xf numFmtId="164" fontId="7" fillId="0" borderId="10">
      <alignment/>
      <protection/>
    </xf>
    <xf numFmtId="164" fontId="7" fillId="0" borderId="10">
      <alignment/>
      <protection/>
    </xf>
    <xf numFmtId="2" fontId="84" fillId="0" borderId="1">
      <alignment horizontal="center"/>
      <protection hidden="1"/>
    </xf>
    <xf numFmtId="2" fontId="84" fillId="0" borderId="1">
      <alignment horizontal="center"/>
      <protection hidden="1"/>
    </xf>
    <xf numFmtId="0" fontId="0" fillId="0" borderId="0" applyFont="0" applyFill="0" applyBorder="0" applyAlignment="0" applyProtection="0"/>
    <xf numFmtId="0"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211" fontId="0" fillId="0" borderId="0">
      <alignment/>
      <protection/>
    </xf>
    <xf numFmtId="3" fontId="7" fillId="0" borderId="0" applyFont="0" applyBorder="0" applyAlignment="0">
      <protection/>
    </xf>
    <xf numFmtId="3" fontId="7" fillId="0" borderId="0" applyFont="0" applyBorder="0" applyAlignment="0">
      <protection/>
    </xf>
    <xf numFmtId="212" fontId="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3" fontId="7" fillId="0" borderId="0" applyFont="0" applyBorder="0" applyAlignment="0">
      <protection/>
    </xf>
    <xf numFmtId="3" fontId="7" fillId="0" borderId="0" applyFont="0" applyBorder="0" applyAlignment="0">
      <protection/>
    </xf>
    <xf numFmtId="2" fontId="0" fillId="0" borderId="0" applyFont="0" applyFill="0" applyBorder="0" applyAlignment="0" applyProtection="0"/>
    <xf numFmtId="2" fontId="0" fillId="0" borderId="0" applyFont="0" applyFill="0" applyBorder="0" applyAlignment="0" applyProtection="0"/>
    <xf numFmtId="0" fontId="3" fillId="0" borderId="0" applyNumberFormat="0" applyFill="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38" fontId="9" fillId="22" borderId="0" applyNumberFormat="0" applyBorder="0" applyAlignment="0" applyProtection="0"/>
    <xf numFmtId="38" fontId="9" fillId="22" borderId="0" applyNumberFormat="0" applyBorder="0" applyAlignment="0" applyProtection="0"/>
    <xf numFmtId="38" fontId="9" fillId="2" borderId="0" applyNumberFormat="0" applyBorder="0" applyAlignment="0" applyProtection="0"/>
    <xf numFmtId="0" fontId="98" fillId="0" borderId="0" applyNumberFormat="0" applyFont="0" applyBorder="0" applyAlignment="0">
      <protection/>
    </xf>
    <xf numFmtId="0" fontId="55" fillId="0" borderId="0">
      <alignment vertical="justify"/>
      <protection/>
    </xf>
    <xf numFmtId="0" fontId="70" fillId="0" borderId="0">
      <alignment horizontal="left"/>
      <protection/>
    </xf>
    <xf numFmtId="0" fontId="4" fillId="0" borderId="11" applyNumberFormat="0" applyAlignment="0" applyProtection="0"/>
    <xf numFmtId="0" fontId="4" fillId="0" borderId="12">
      <alignment horizontal="left" vertical="center"/>
      <protection/>
    </xf>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2" fontId="55" fillId="0" borderId="0">
      <alignment/>
      <protection locked="0"/>
    </xf>
    <xf numFmtId="182" fontId="55" fillId="0" borderId="0">
      <alignment/>
      <protection locked="0"/>
    </xf>
    <xf numFmtId="0" fontId="99" fillId="0" borderId="0" applyProtection="0">
      <alignment/>
    </xf>
    <xf numFmtId="0" fontId="99" fillId="0" borderId="0" applyProtection="0">
      <alignment/>
    </xf>
    <xf numFmtId="182" fontId="55" fillId="0" borderId="0">
      <alignment/>
      <protection locked="0"/>
    </xf>
    <xf numFmtId="182" fontId="55" fillId="0" borderId="0">
      <alignment/>
      <protection locked="0"/>
    </xf>
    <xf numFmtId="0" fontId="4" fillId="0" borderId="0" applyProtection="0">
      <alignment/>
    </xf>
    <xf numFmtId="0" fontId="4" fillId="0" borderId="0" applyProtection="0">
      <alignment/>
    </xf>
    <xf numFmtId="0" fontId="5" fillId="0" borderId="0" applyNumberFormat="0" applyFill="0" applyBorder="0" applyAlignment="0" applyProtection="0"/>
    <xf numFmtId="0" fontId="118" fillId="0" borderId="0" applyNumberFormat="0" applyFill="0" applyBorder="0" applyAlignment="0" applyProtection="0"/>
    <xf numFmtId="0" fontId="54" fillId="0" borderId="0" applyNumberFormat="0" applyFill="0" applyBorder="0" applyAlignment="0" applyProtection="0"/>
    <xf numFmtId="0" fontId="34" fillId="8" borderId="3" applyNumberFormat="0" applyAlignment="0" applyProtection="0"/>
    <xf numFmtId="10" fontId="9" fillId="22" borderId="16" applyNumberFormat="0" applyBorder="0" applyAlignment="0" applyProtection="0"/>
    <xf numFmtId="10" fontId="9" fillId="22" borderId="16" applyNumberFormat="0" applyBorder="0" applyAlignment="0" applyProtection="0"/>
    <xf numFmtId="10" fontId="9" fillId="23" borderId="16" applyNumberFormat="0" applyBorder="0" applyAlignment="0" applyProtection="0"/>
    <xf numFmtId="0" fontId="34" fillId="8" borderId="3" applyNumberFormat="0" applyAlignment="0" applyProtection="0"/>
    <xf numFmtId="0" fontId="34" fillId="8" borderId="3" applyNumberFormat="0" applyAlignment="0" applyProtection="0"/>
    <xf numFmtId="0" fontId="34" fillId="8" borderId="3" applyNumberFormat="0" applyAlignment="0" applyProtection="0"/>
    <xf numFmtId="0" fontId="34" fillId="8" borderId="3" applyNumberFormat="0" applyAlignment="0" applyProtection="0"/>
    <xf numFmtId="0" fontId="34" fillId="8" borderId="3" applyNumberFormat="0" applyAlignment="0" applyProtection="0"/>
    <xf numFmtId="0" fontId="34" fillId="8" borderId="3" applyNumberFormat="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198" fontId="9" fillId="0" borderId="4" applyFont="0">
      <alignment/>
      <protection/>
    </xf>
    <xf numFmtId="3" fontId="0" fillId="0" borderId="18">
      <alignment/>
      <protection/>
    </xf>
    <xf numFmtId="38" fontId="45" fillId="0" borderId="0" applyFont="0" applyFill="0" applyBorder="0" applyAlignment="0" applyProtection="0"/>
    <xf numFmtId="40" fontId="45" fillId="0" borderId="0" applyFont="0" applyFill="0" applyBorder="0" applyAlignment="0" applyProtection="0"/>
    <xf numFmtId="0" fontId="71" fillId="0" borderId="19">
      <alignment/>
      <protection/>
    </xf>
    <xf numFmtId="165" fontId="55" fillId="0" borderId="20">
      <alignment/>
      <protection/>
    </xf>
    <xf numFmtId="183" fontId="45" fillId="0" borderId="0" applyFont="0" applyFill="0" applyBorder="0" applyAlignment="0" applyProtection="0"/>
    <xf numFmtId="184" fontId="45" fillId="0" borderId="0" applyFont="0" applyFill="0" applyBorder="0" applyAlignment="0" applyProtection="0"/>
    <xf numFmtId="213" fontId="0" fillId="0" borderId="0" applyFont="0" applyFill="0" applyBorder="0" applyAlignment="0" applyProtection="0"/>
    <xf numFmtId="214" fontId="0" fillId="0" borderId="0" applyFont="0" applyFill="0" applyBorder="0" applyAlignment="0" applyProtection="0"/>
    <xf numFmtId="0" fontId="52" fillId="0" borderId="0" applyNumberFormat="0" applyFont="0" applyFill="0" applyAlignment="0">
      <protection/>
    </xf>
    <xf numFmtId="0" fontId="95" fillId="0" borderId="0">
      <alignment horizontal="justify" vertical="top"/>
      <protection/>
    </xf>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3" fillId="0" borderId="0">
      <alignment/>
      <protection/>
    </xf>
    <xf numFmtId="0" fontId="7" fillId="0" borderId="0">
      <alignment horizontal="left"/>
      <protection/>
    </xf>
    <xf numFmtId="37" fontId="100" fillId="0" borderId="0">
      <alignment/>
      <protection/>
    </xf>
    <xf numFmtId="0" fontId="101" fillId="0" borderId="16" applyNumberFormat="0" applyFont="0" applyFill="0" applyBorder="0" applyAlignment="0">
      <protection/>
    </xf>
    <xf numFmtId="185" fontId="14" fillId="0" borderId="0">
      <alignment/>
      <protection/>
    </xf>
    <xf numFmtId="185" fontId="14" fillId="0" borderId="0">
      <alignment/>
      <protection/>
    </xf>
    <xf numFmtId="215" fontId="45" fillId="0" borderId="0">
      <alignment/>
      <protection/>
    </xf>
    <xf numFmtId="0" fontId="119" fillId="0" borderId="0">
      <alignment/>
      <protection/>
    </xf>
    <xf numFmtId="0" fontId="43"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43" fillId="0" borderId="0">
      <alignment/>
      <protection/>
    </xf>
    <xf numFmtId="0" fontId="0"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43"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0"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43" fillId="0" borderId="0">
      <alignment/>
      <protection/>
    </xf>
    <xf numFmtId="0" fontId="10" fillId="0" borderId="0">
      <alignment/>
      <protection/>
    </xf>
    <xf numFmtId="0" fontId="10"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43"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43"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43" fillId="0" borderId="0">
      <alignment/>
      <protection/>
    </xf>
    <xf numFmtId="0" fontId="10" fillId="0" borderId="0">
      <alignment/>
      <protection/>
    </xf>
    <xf numFmtId="0" fontId="10"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43" fillId="0" borderId="0">
      <alignment/>
      <protection/>
    </xf>
    <xf numFmtId="0" fontId="120" fillId="0" borderId="0">
      <alignment/>
      <protection/>
    </xf>
    <xf numFmtId="0" fontId="119" fillId="0" borderId="0">
      <alignment/>
      <protection/>
    </xf>
    <xf numFmtId="0" fontId="119" fillId="0" borderId="0">
      <alignment/>
      <protection/>
    </xf>
    <xf numFmtId="0" fontId="120" fillId="0" borderId="0">
      <alignment/>
      <protection/>
    </xf>
    <xf numFmtId="0" fontId="119" fillId="0" borderId="0">
      <alignment/>
      <protection/>
    </xf>
    <xf numFmtId="0" fontId="0" fillId="0" borderId="0">
      <alignment/>
      <protection/>
    </xf>
    <xf numFmtId="0" fontId="119" fillId="0" borderId="0">
      <alignment/>
      <protection/>
    </xf>
    <xf numFmtId="0" fontId="0" fillId="0" borderId="0">
      <alignment/>
      <protection/>
    </xf>
    <xf numFmtId="0" fontId="119" fillId="0" borderId="0">
      <alignment/>
      <protection/>
    </xf>
    <xf numFmtId="0" fontId="119" fillId="0" borderId="0">
      <alignment/>
      <protection/>
    </xf>
    <xf numFmtId="0" fontId="119" fillId="0" borderId="0">
      <alignment/>
      <protection/>
    </xf>
    <xf numFmtId="0" fontId="43" fillId="0" borderId="0">
      <alignment/>
      <protection/>
    </xf>
    <xf numFmtId="0" fontId="119" fillId="0" borderId="0">
      <alignment/>
      <protection/>
    </xf>
    <xf numFmtId="0" fontId="120" fillId="0" borderId="0">
      <alignment/>
      <protection/>
    </xf>
    <xf numFmtId="0" fontId="119" fillId="0" borderId="0">
      <alignment/>
      <protection/>
    </xf>
    <xf numFmtId="0" fontId="120"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43"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0" fillId="0" borderId="0">
      <alignment/>
      <protection/>
    </xf>
    <xf numFmtId="0" fontId="0" fillId="0" borderId="0">
      <alignment/>
      <protection/>
    </xf>
    <xf numFmtId="0" fontId="0" fillId="0" borderId="0">
      <alignment/>
      <protection/>
    </xf>
    <xf numFmtId="0" fontId="1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20" fillId="0" borderId="0">
      <alignment/>
      <protection/>
    </xf>
    <xf numFmtId="0" fontId="43"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24" fillId="0" borderId="0">
      <alignment/>
      <protection/>
    </xf>
    <xf numFmtId="0" fontId="21"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119" fillId="0" borderId="0">
      <alignment/>
      <protection/>
    </xf>
    <xf numFmtId="0" fontId="0" fillId="0" borderId="0">
      <alignment/>
      <protection/>
    </xf>
    <xf numFmtId="0" fontId="1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12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9"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119" fillId="0" borderId="0">
      <alignment/>
      <protection/>
    </xf>
    <xf numFmtId="0" fontId="43" fillId="0" borderId="0">
      <alignment/>
      <protection/>
    </xf>
    <xf numFmtId="0" fontId="120" fillId="0" borderId="0">
      <alignment/>
      <protection/>
    </xf>
    <xf numFmtId="0" fontId="43"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0" fillId="0" borderId="0">
      <alignment/>
      <protection/>
    </xf>
    <xf numFmtId="0" fontId="119" fillId="0" borderId="0">
      <alignment/>
      <protection/>
    </xf>
    <xf numFmtId="0" fontId="119" fillId="0" borderId="0">
      <alignment/>
      <protection/>
    </xf>
    <xf numFmtId="0" fontId="119" fillId="0" borderId="0">
      <alignment/>
      <protection/>
    </xf>
    <xf numFmtId="0" fontId="0" fillId="0" borderId="0">
      <alignment/>
      <protection/>
    </xf>
    <xf numFmtId="0" fontId="120" fillId="0" borderId="0">
      <alignment/>
      <protection/>
    </xf>
    <xf numFmtId="0" fontId="119"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9" fillId="0" borderId="0">
      <alignment/>
      <protection/>
    </xf>
    <xf numFmtId="0" fontId="122" fillId="0" borderId="0">
      <alignment/>
      <protection/>
    </xf>
    <xf numFmtId="0" fontId="43" fillId="0" borderId="0">
      <alignment/>
      <protection/>
    </xf>
    <xf numFmtId="0" fontId="56" fillId="0" borderId="0">
      <alignment/>
      <protection/>
    </xf>
    <xf numFmtId="0" fontId="0" fillId="0" borderId="0">
      <alignment/>
      <protection/>
    </xf>
    <xf numFmtId="0" fontId="120" fillId="0" borderId="0">
      <alignment/>
      <protection/>
    </xf>
    <xf numFmtId="0" fontId="24" fillId="0" borderId="0">
      <alignment/>
      <protection/>
    </xf>
    <xf numFmtId="0" fontId="43" fillId="0" borderId="0">
      <alignment/>
      <protection/>
    </xf>
    <xf numFmtId="0" fontId="1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9"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120" fillId="0" borderId="0">
      <alignment/>
      <protection/>
    </xf>
    <xf numFmtId="0" fontId="0" fillId="0" borderId="0">
      <alignment/>
      <protection/>
    </xf>
    <xf numFmtId="0" fontId="0" fillId="0" borderId="0">
      <alignment/>
      <protection/>
    </xf>
    <xf numFmtId="0" fontId="0" fillId="0" borderId="0">
      <alignment/>
      <protection/>
    </xf>
    <xf numFmtId="0" fontId="120" fillId="0" borderId="0">
      <alignment/>
      <protection/>
    </xf>
    <xf numFmtId="0" fontId="119" fillId="0" borderId="0">
      <alignment/>
      <protection/>
    </xf>
    <xf numFmtId="0" fontId="119" fillId="0" borderId="0">
      <alignment/>
      <protection/>
    </xf>
    <xf numFmtId="0" fontId="120" fillId="0" borderId="0">
      <alignment/>
      <protection/>
    </xf>
    <xf numFmtId="0" fontId="43" fillId="0" borderId="0">
      <alignment/>
      <protection/>
    </xf>
    <xf numFmtId="0" fontId="0" fillId="0" borderId="0">
      <alignment/>
      <protection/>
    </xf>
    <xf numFmtId="0" fontId="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19" fillId="0" borderId="0">
      <alignment/>
      <protection/>
    </xf>
    <xf numFmtId="0" fontId="43" fillId="0" borderId="0">
      <alignment/>
      <protection/>
    </xf>
    <xf numFmtId="0" fontId="123" fillId="0" borderId="0">
      <alignment/>
      <protection/>
    </xf>
    <xf numFmtId="0" fontId="120" fillId="0" borderId="0">
      <alignment/>
      <protection/>
    </xf>
    <xf numFmtId="0" fontId="120" fillId="0" borderId="0">
      <alignment/>
      <protection/>
    </xf>
    <xf numFmtId="0" fontId="0" fillId="0" borderId="0">
      <alignment/>
      <protection/>
    </xf>
    <xf numFmtId="0" fontId="0" fillId="0" borderId="0">
      <alignment/>
      <protection/>
    </xf>
    <xf numFmtId="0" fontId="0"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43" fillId="0" borderId="0">
      <alignment/>
      <protection/>
    </xf>
    <xf numFmtId="0" fontId="119" fillId="0" borderId="0">
      <alignment/>
      <protection/>
    </xf>
    <xf numFmtId="0" fontId="119" fillId="0" borderId="0">
      <alignment/>
      <protection/>
    </xf>
    <xf numFmtId="0" fontId="120" fillId="0" borderId="0">
      <alignment/>
      <protection/>
    </xf>
    <xf numFmtId="0" fontId="10"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0" fillId="0" borderId="0">
      <alignment/>
      <protection/>
    </xf>
    <xf numFmtId="0" fontId="43"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43" fillId="0" borderId="0">
      <alignment/>
      <protection/>
    </xf>
    <xf numFmtId="0" fontId="43" fillId="0" borderId="0">
      <alignment/>
      <protection/>
    </xf>
    <xf numFmtId="0" fontId="120" fillId="0" borderId="0">
      <alignment/>
      <protection/>
    </xf>
    <xf numFmtId="0" fontId="43"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0" fillId="23" borderId="21" applyNumberFormat="0" applyFont="0" applyAlignment="0" applyProtection="0"/>
    <xf numFmtId="0" fontId="21" fillId="23" borderId="21" applyNumberFormat="0" applyFont="0" applyAlignment="0" applyProtection="0"/>
    <xf numFmtId="0" fontId="0" fillId="23" borderId="21" applyNumberFormat="0" applyFont="0" applyAlignment="0" applyProtection="0"/>
    <xf numFmtId="0" fontId="0" fillId="23" borderId="21" applyNumberFormat="0" applyFont="0" applyAlignment="0" applyProtection="0"/>
    <xf numFmtId="0" fontId="0" fillId="23" borderId="21" applyNumberFormat="0" applyFont="0" applyAlignment="0" applyProtection="0"/>
    <xf numFmtId="0" fontId="0" fillId="23" borderId="21" applyNumberFormat="0" applyFont="0" applyAlignment="0" applyProtection="0"/>
    <xf numFmtId="0" fontId="0" fillId="23" borderId="21" applyNumberFormat="0" applyFont="0" applyAlignment="0" applyProtection="0"/>
    <xf numFmtId="0" fontId="0" fillId="23" borderId="21" applyNumberFormat="0" applyFont="0" applyAlignment="0" applyProtection="0"/>
    <xf numFmtId="0" fontId="0" fillId="23" borderId="21" applyNumberFormat="0" applyFont="0" applyAlignment="0" applyProtection="0"/>
    <xf numFmtId="0" fontId="24" fillId="23" borderId="21" applyNumberFormat="0" applyFont="0" applyAlignment="0" applyProtection="0"/>
    <xf numFmtId="0" fontId="0" fillId="23" borderId="21" applyNumberFormat="0" applyFont="0" applyAlignment="0" applyProtection="0"/>
    <xf numFmtId="172" fontId="72" fillId="0" borderId="0" applyFont="0" applyFill="0" applyBorder="0" applyAlignment="0" applyProtection="0"/>
    <xf numFmtId="171" fontId="72"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0" fillId="0" borderId="0" applyFont="0" applyFill="0" applyBorder="0" applyAlignment="0" applyProtection="0"/>
    <xf numFmtId="0" fontId="13" fillId="0" borderId="0">
      <alignment/>
      <protection/>
    </xf>
    <xf numFmtId="0" fontId="37" fillId="2" borderId="22" applyNumberFormat="0" applyAlignment="0" applyProtection="0"/>
    <xf numFmtId="0" fontId="37" fillId="2" borderId="22" applyNumberFormat="0" applyAlignment="0" applyProtection="0"/>
    <xf numFmtId="0" fontId="37" fillId="2" borderId="22" applyNumberFormat="0" applyAlignment="0" applyProtection="0"/>
    <xf numFmtId="0" fontId="37" fillId="2" borderId="22" applyNumberFormat="0" applyAlignment="0" applyProtection="0"/>
    <xf numFmtId="0" fontId="37" fillId="2" borderId="22" applyNumberFormat="0" applyAlignment="0" applyProtection="0"/>
    <xf numFmtId="0" fontId="37" fillId="2" borderId="22"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45" fillId="0" borderId="0">
      <alignment/>
      <protection/>
    </xf>
    <xf numFmtId="0" fontId="12" fillId="0" borderId="0" applyNumberFormat="0" applyFill="0" applyBorder="0" applyAlignment="0" applyProtection="0"/>
    <xf numFmtId="0" fontId="73" fillId="0" borderId="0">
      <alignment/>
      <protection/>
    </xf>
    <xf numFmtId="0" fontId="71" fillId="0" borderId="0">
      <alignment/>
      <protection/>
    </xf>
    <xf numFmtId="186" fontId="2" fillId="0" borderId="23">
      <alignment horizontal="right" vertical="center"/>
      <protection/>
    </xf>
    <xf numFmtId="186" fontId="2" fillId="0" borderId="23">
      <alignment horizontal="right" vertical="center"/>
      <protection/>
    </xf>
    <xf numFmtId="216" fontId="55"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7" fontId="14"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7" fontId="14" fillId="0" borderId="23">
      <alignment horizontal="right" vertical="center"/>
      <protection/>
    </xf>
    <xf numFmtId="217" fontId="14"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7" fontId="14"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7" fontId="14"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6" fontId="55" fillId="0" borderId="23">
      <alignment horizontal="right" vertical="center"/>
      <protection/>
    </xf>
    <xf numFmtId="217" fontId="14" fillId="0" borderId="23">
      <alignment horizontal="right" vertical="center"/>
      <protection/>
    </xf>
    <xf numFmtId="216" fontId="55" fillId="0" borderId="23">
      <alignment horizontal="right" vertical="center"/>
      <protection/>
    </xf>
    <xf numFmtId="217" fontId="14" fillId="0" borderId="23">
      <alignment horizontal="right" vertical="center"/>
      <protection/>
    </xf>
    <xf numFmtId="216" fontId="55" fillId="0" borderId="23">
      <alignment horizontal="right" vertical="center"/>
      <protection/>
    </xf>
    <xf numFmtId="198" fontId="95" fillId="0" borderId="1">
      <alignment/>
      <protection hidden="1"/>
    </xf>
    <xf numFmtId="187" fontId="2" fillId="0" borderId="23">
      <alignment horizontal="center"/>
      <protection/>
    </xf>
    <xf numFmtId="187" fontId="2" fillId="0" borderId="23">
      <alignment horizontal="center"/>
      <protection/>
    </xf>
    <xf numFmtId="218" fontId="55" fillId="0" borderId="23">
      <alignment horizontal="center"/>
      <protection/>
    </xf>
    <xf numFmtId="0" fontId="14" fillId="0" borderId="0" applyNumberFormat="0" applyFill="0" applyBorder="0" applyAlignment="0" applyProtection="0"/>
    <xf numFmtId="0" fontId="1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4" fillId="0" borderId="18">
      <alignment horizontal="center"/>
      <protection/>
    </xf>
    <xf numFmtId="188" fontId="2" fillId="0" borderId="0">
      <alignment/>
      <protection/>
    </xf>
    <xf numFmtId="188" fontId="2" fillId="0" borderId="0">
      <alignment/>
      <protection/>
    </xf>
    <xf numFmtId="219" fontId="55" fillId="0" borderId="0">
      <alignment/>
      <protection/>
    </xf>
    <xf numFmtId="164" fontId="2" fillId="0" borderId="16">
      <alignment/>
      <protection/>
    </xf>
    <xf numFmtId="164" fontId="2" fillId="0" borderId="16">
      <alignment/>
      <protection/>
    </xf>
    <xf numFmtId="220" fontId="55" fillId="0" borderId="16">
      <alignment/>
      <protection/>
    </xf>
    <xf numFmtId="0" fontId="74" fillId="25" borderId="16">
      <alignment horizontal="left" vertical="center"/>
      <protection/>
    </xf>
    <xf numFmtId="5" fontId="75" fillId="0" borderId="25">
      <alignment horizontal="left" vertical="top"/>
      <protection/>
    </xf>
    <xf numFmtId="5" fontId="104" fillId="0" borderId="25">
      <alignment horizontal="left" vertical="top"/>
      <protection/>
    </xf>
    <xf numFmtId="5" fontId="12" fillId="0" borderId="26">
      <alignment horizontal="left" vertical="top"/>
      <protection/>
    </xf>
    <xf numFmtId="5" fontId="12" fillId="0" borderId="26">
      <alignment horizontal="left" vertical="top"/>
      <protection/>
    </xf>
    <xf numFmtId="0" fontId="6" fillId="0" borderId="26">
      <alignment horizontal="left" vertical="center"/>
      <protection/>
    </xf>
    <xf numFmtId="189" fontId="0" fillId="0" borderId="0" applyFont="0" applyFill="0" applyBorder="0" applyAlignment="0" applyProtection="0"/>
    <xf numFmtId="190"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05" fillId="0" borderId="0" applyNumberForma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21" fillId="0" borderId="0">
      <alignment vertical="center"/>
      <protection/>
    </xf>
    <xf numFmtId="40" fontId="76" fillId="0" borderId="0" applyFont="0" applyFill="0" applyBorder="0" applyAlignment="0" applyProtection="0"/>
    <xf numFmtId="38"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9" fontId="77" fillId="0" borderId="0" applyFont="0" applyFill="0" applyBorder="0" applyAlignment="0" applyProtection="0"/>
    <xf numFmtId="0" fontId="78" fillId="0" borderId="0">
      <alignment/>
      <protection/>
    </xf>
    <xf numFmtId="0" fontId="77" fillId="0" borderId="0" applyFont="0" applyFill="0" applyBorder="0" applyAlignment="0" applyProtection="0"/>
    <xf numFmtId="0" fontId="77" fillId="0" borderId="0" applyFont="0" applyFill="0" applyBorder="0" applyAlignment="0" applyProtection="0"/>
    <xf numFmtId="191" fontId="80" fillId="0" borderId="0" applyFont="0" applyFill="0" applyBorder="0" applyAlignment="0" applyProtection="0"/>
    <xf numFmtId="192" fontId="80" fillId="0" borderId="0" applyFont="0" applyFill="0" applyBorder="0" applyAlignment="0" applyProtection="0"/>
    <xf numFmtId="0" fontId="81" fillId="0" borderId="0">
      <alignment/>
      <protection/>
    </xf>
    <xf numFmtId="0" fontId="52" fillId="0" borderId="0">
      <alignment/>
      <protection/>
    </xf>
    <xf numFmtId="171" fontId="79" fillId="0" borderId="0" applyFont="0" applyFill="0" applyBorder="0" applyAlignment="0" applyProtection="0"/>
    <xf numFmtId="172" fontId="79" fillId="0" borderId="0" applyFont="0" applyFill="0" applyBorder="0" applyAlignment="0" applyProtection="0"/>
    <xf numFmtId="193" fontId="79" fillId="0" borderId="0" applyFont="0" applyFill="0" applyBorder="0" applyAlignment="0" applyProtection="0"/>
    <xf numFmtId="183" fontId="82" fillId="0" borderId="0" applyFont="0" applyFill="0" applyBorder="0" applyAlignment="0" applyProtection="0"/>
    <xf numFmtId="194" fontId="79" fillId="0" borderId="0" applyFont="0" applyFill="0" applyBorder="0" applyAlignment="0" applyProtection="0"/>
  </cellStyleXfs>
  <cellXfs count="384">
    <xf numFmtId="0" fontId="0" fillId="0" borderId="0" xfId="0" applyAlignment="1">
      <alignment/>
    </xf>
    <xf numFmtId="0" fontId="0" fillId="0" borderId="0" xfId="30">
      <alignment/>
      <protection/>
    </xf>
    <xf numFmtId="0" fontId="0" fillId="0" borderId="0" xfId="0" applyAlignment="1" applyProtection="1">
      <alignment/>
      <protection hidden="1"/>
    </xf>
    <xf numFmtId="0" fontId="0" fillId="0" borderId="0" xfId="0" applyAlignment="1" applyProtection="1">
      <alignment/>
      <protection hidden="1" locked="0"/>
    </xf>
    <xf numFmtId="0" fontId="13" fillId="22" borderId="5" xfId="0" applyFont="1" applyFill="1" applyBorder="1" applyAlignment="1">
      <alignment horizontal="left"/>
    </xf>
    <xf numFmtId="0" fontId="15" fillId="22" borderId="5" xfId="0" applyNumberFormat="1" applyFont="1" applyFill="1" applyBorder="1" applyAlignment="1">
      <alignment horizontal="center" wrapText="1"/>
    </xf>
    <xf numFmtId="0" fontId="13" fillId="0" borderId="5" xfId="0" applyFont="1" applyFill="1" applyBorder="1" applyAlignment="1">
      <alignment horizontal="left"/>
    </xf>
    <xf numFmtId="0" fontId="18" fillId="0" borderId="5" xfId="0" applyFont="1" applyFill="1" applyBorder="1" applyAlignment="1">
      <alignment horizontal="left" vertical="center"/>
    </xf>
    <xf numFmtId="0" fontId="13" fillId="0" borderId="5" xfId="0" applyFont="1" applyFill="1" applyBorder="1" applyAlignment="1">
      <alignment horizontal="left" vertical="center"/>
    </xf>
    <xf numFmtId="0" fontId="20" fillId="0" borderId="5" xfId="0" applyNumberFormat="1" applyFont="1" applyFill="1" applyBorder="1" applyAlignment="1">
      <alignment horizontal="center" wrapText="1"/>
    </xf>
    <xf numFmtId="0" fontId="15" fillId="0" borderId="5" xfId="0" applyFont="1" applyFill="1" applyBorder="1" applyAlignment="1">
      <alignment horizontal="center" wrapText="1"/>
    </xf>
    <xf numFmtId="0" fontId="15" fillId="0" borderId="5" xfId="0" applyNumberFormat="1" applyFont="1" applyFill="1" applyBorder="1" applyAlignment="1">
      <alignment horizontal="center" wrapText="1"/>
    </xf>
    <xf numFmtId="0" fontId="13" fillId="0" borderId="5" xfId="0" applyFont="1" applyFill="1" applyBorder="1" applyAlignment="1">
      <alignment horizontal="center" vertical="top" wrapText="1"/>
    </xf>
    <xf numFmtId="0" fontId="13" fillId="0" borderId="5" xfId="0" applyNumberFormat="1" applyFont="1" applyFill="1" applyBorder="1" applyAlignment="1">
      <alignment horizontal="center" vertical="top" wrapText="1"/>
    </xf>
    <xf numFmtId="0" fontId="18" fillId="0" borderId="5" xfId="0" applyNumberFormat="1" applyFont="1" applyFill="1" applyBorder="1" applyAlignment="1">
      <alignment horizontal="center" vertical="top" wrapText="1"/>
    </xf>
    <xf numFmtId="0" fontId="13" fillId="0" borderId="5" xfId="0" applyNumberFormat="1" applyFont="1" applyFill="1" applyBorder="1" applyAlignment="1">
      <alignment wrapText="1"/>
    </xf>
    <xf numFmtId="0" fontId="18" fillId="0" borderId="5" xfId="0" applyNumberFormat="1" applyFont="1" applyFill="1" applyBorder="1" applyAlignment="1">
      <alignment wrapText="1"/>
    </xf>
    <xf numFmtId="0" fontId="13" fillId="0" borderId="5" xfId="0" applyNumberFormat="1" applyFont="1" applyFill="1" applyBorder="1" applyAlignment="1">
      <alignment vertical="center"/>
    </xf>
    <xf numFmtId="0" fontId="18" fillId="0" borderId="5" xfId="0" applyNumberFormat="1" applyFont="1" applyFill="1" applyBorder="1" applyAlignment="1">
      <alignment vertical="center"/>
    </xf>
    <xf numFmtId="0" fontId="13" fillId="0" borderId="27" xfId="0" applyFont="1" applyFill="1" applyBorder="1" applyAlignment="1">
      <alignment horizontal="left"/>
    </xf>
    <xf numFmtId="0" fontId="13" fillId="0" borderId="27" xfId="0" applyNumberFormat="1" applyFont="1" applyFill="1" applyBorder="1" applyAlignment="1">
      <alignment wrapText="1"/>
    </xf>
    <xf numFmtId="0" fontId="15" fillId="0" borderId="27" xfId="0" applyNumberFormat="1" applyFont="1" applyFill="1" applyBorder="1" applyAlignment="1">
      <alignment horizontal="center" wrapText="1"/>
    </xf>
    <xf numFmtId="0" fontId="13" fillId="26" borderId="5" xfId="0" applyFont="1" applyFill="1" applyBorder="1" applyAlignment="1">
      <alignment horizontal="center" vertical="top" wrapText="1"/>
    </xf>
    <xf numFmtId="0" fontId="13" fillId="26" borderId="5" xfId="0" applyFont="1" applyFill="1" applyBorder="1" applyAlignment="1">
      <alignment horizontal="left" vertical="center"/>
    </xf>
    <xf numFmtId="0" fontId="16" fillId="27" borderId="7" xfId="0" applyFont="1" applyFill="1" applyBorder="1" applyAlignment="1">
      <alignment horizontal="center" vertical="center"/>
    </xf>
    <xf numFmtId="0" fontId="16" fillId="27" borderId="16" xfId="0" applyFont="1" applyFill="1" applyBorder="1" applyAlignment="1">
      <alignment horizontal="center" vertical="center" wrapText="1"/>
    </xf>
    <xf numFmtId="2" fontId="15" fillId="27" borderId="5" xfId="0" applyNumberFormat="1" applyFont="1" applyFill="1" applyBorder="1" applyAlignment="1">
      <alignment horizontal="center" wrapText="1"/>
    </xf>
    <xf numFmtId="0" fontId="21" fillId="0" borderId="16" xfId="688" applyFont="1" applyFill="1" applyBorder="1" applyAlignment="1">
      <alignment vertical="center" wrapText="1"/>
      <protection/>
    </xf>
    <xf numFmtId="0" fontId="23" fillId="0" borderId="16" xfId="688" applyFont="1" applyFill="1" applyBorder="1" applyAlignment="1">
      <alignment vertical="center" wrapText="1"/>
      <protection/>
    </xf>
    <xf numFmtId="0" fontId="21" fillId="0" borderId="16" xfId="688" applyFont="1" applyBorder="1" applyAlignment="1">
      <alignment vertical="center"/>
      <protection/>
    </xf>
    <xf numFmtId="0" fontId="23" fillId="0" borderId="16" xfId="688" applyFont="1" applyFill="1" applyBorder="1" applyAlignment="1">
      <alignment horizontal="center" vertical="center" wrapText="1"/>
      <protection/>
    </xf>
    <xf numFmtId="0" fontId="21" fillId="0" borderId="16" xfId="688" applyFont="1" applyFill="1" applyBorder="1" applyAlignment="1">
      <alignment horizontal="center" vertical="center" wrapText="1"/>
      <protection/>
    </xf>
    <xf numFmtId="0" fontId="21" fillId="0" borderId="16" xfId="688" applyFont="1" applyBorder="1" applyAlignment="1">
      <alignment vertical="center" wrapText="1"/>
      <protection/>
    </xf>
    <xf numFmtId="0" fontId="18" fillId="0" borderId="16" xfId="688" applyFont="1" applyFill="1" applyBorder="1" applyAlignment="1">
      <alignment horizontal="center" vertical="center" wrapText="1"/>
      <protection/>
    </xf>
    <xf numFmtId="0" fontId="48" fillId="0" borderId="16" xfId="766" applyFont="1" applyBorder="1" applyAlignment="1">
      <alignment horizontal="center" vertical="center" wrapText="1"/>
      <protection/>
    </xf>
    <xf numFmtId="0" fontId="18" fillId="0" borderId="16" xfId="688" applyFont="1" applyFill="1" applyBorder="1" applyAlignment="1">
      <alignment vertical="center" wrapText="1"/>
      <protection/>
    </xf>
    <xf numFmtId="2" fontId="0" fillId="0" borderId="0" xfId="0" applyNumberFormat="1" applyAlignment="1">
      <alignment/>
    </xf>
    <xf numFmtId="4" fontId="13" fillId="22" borderId="5" xfId="0" applyNumberFormat="1" applyFont="1" applyFill="1" applyBorder="1" applyAlignment="1">
      <alignment/>
    </xf>
    <xf numFmtId="4" fontId="18" fillId="22" borderId="0" xfId="688" applyNumberFormat="1" applyFont="1" applyFill="1" applyBorder="1" applyAlignment="1">
      <alignment vertical="center" wrapText="1"/>
      <protection/>
    </xf>
    <xf numFmtId="0" fontId="13" fillId="22" borderId="16" xfId="688" applyFont="1" applyFill="1" applyBorder="1" applyAlignment="1">
      <alignment horizontal="center" vertical="center" wrapText="1"/>
      <protection/>
    </xf>
    <xf numFmtId="0" fontId="23" fillId="22" borderId="16" xfId="688" applyFont="1" applyFill="1" applyBorder="1" applyAlignment="1">
      <alignment horizontal="center" vertical="center" wrapText="1"/>
      <protection/>
    </xf>
    <xf numFmtId="0" fontId="21" fillId="22" borderId="16" xfId="688" applyFont="1" applyFill="1" applyBorder="1" applyAlignment="1">
      <alignment horizontal="center" vertical="center" wrapText="1"/>
      <protection/>
    </xf>
    <xf numFmtId="0" fontId="41" fillId="22" borderId="16" xfId="688" applyFont="1" applyFill="1" applyBorder="1" applyAlignment="1">
      <alignment horizontal="center" vertical="center" wrapText="1"/>
      <protection/>
    </xf>
    <xf numFmtId="0" fontId="21" fillId="22" borderId="16" xfId="688" applyFont="1" applyFill="1" applyBorder="1" applyAlignment="1">
      <alignment horizontal="center" vertical="center"/>
      <protection/>
    </xf>
    <xf numFmtId="0" fontId="23" fillId="22" borderId="16" xfId="688" applyFont="1" applyFill="1" applyBorder="1" applyAlignment="1">
      <alignment horizontal="center" vertical="center"/>
      <protection/>
    </xf>
    <xf numFmtId="0" fontId="13" fillId="22" borderId="5" xfId="0" applyNumberFormat="1" applyFont="1" applyFill="1" applyBorder="1" applyAlignment="1">
      <alignment wrapText="1"/>
    </xf>
    <xf numFmtId="2" fontId="13" fillId="22" borderId="0" xfId="0" applyNumberFormat="1" applyFont="1" applyFill="1" applyAlignment="1">
      <alignment/>
    </xf>
    <xf numFmtId="0" fontId="13" fillId="26" borderId="5" xfId="0" applyNumberFormat="1" applyFont="1" applyFill="1" applyBorder="1" applyAlignment="1">
      <alignment vertical="center"/>
    </xf>
    <xf numFmtId="0" fontId="18" fillId="26" borderId="5" xfId="0" applyNumberFormat="1" applyFont="1" applyFill="1" applyBorder="1" applyAlignment="1">
      <alignment horizontal="center" vertical="top" wrapText="1"/>
    </xf>
    <xf numFmtId="0" fontId="11" fillId="0" borderId="28" xfId="0" applyFont="1" applyFill="1" applyBorder="1" applyAlignment="1">
      <alignment horizontal="center" vertical="center"/>
    </xf>
    <xf numFmtId="0" fontId="8" fillId="0" borderId="16" xfId="0" applyFont="1" applyFill="1" applyBorder="1" applyAlignment="1">
      <alignment horizontal="center" vertical="center"/>
    </xf>
    <xf numFmtId="0" fontId="1" fillId="0" borderId="7" xfId="0" applyFont="1" applyFill="1" applyBorder="1" applyAlignment="1">
      <alignment horizontal="center" vertical="center"/>
    </xf>
    <xf numFmtId="0" fontId="51" fillId="22" borderId="0" xfId="688" applyFont="1" applyFill="1" applyBorder="1" applyAlignment="1">
      <alignment vertical="center" wrapText="1"/>
      <protection/>
    </xf>
    <xf numFmtId="4" fontId="21" fillId="0" borderId="16" xfId="0" applyNumberFormat="1" applyFont="1" applyBorder="1" applyAlignment="1">
      <alignment/>
    </xf>
    <xf numFmtId="4" fontId="18" fillId="26" borderId="0" xfId="688" applyNumberFormat="1" applyFont="1" applyFill="1" applyBorder="1" applyAlignment="1">
      <alignment vertical="center" wrapText="1"/>
      <protection/>
    </xf>
    <xf numFmtId="4" fontId="19" fillId="22" borderId="16" xfId="0" applyNumberFormat="1" applyFont="1" applyFill="1" applyBorder="1" applyAlignment="1">
      <alignment horizontal="center" vertical="center" wrapText="1"/>
    </xf>
    <xf numFmtId="2" fontId="15" fillId="17" borderId="5" xfId="0" applyNumberFormat="1" applyFont="1" applyFill="1" applyBorder="1" applyAlignment="1">
      <alignment horizontal="center" wrapText="1"/>
    </xf>
    <xf numFmtId="2" fontId="0" fillId="17" borderId="0" xfId="0" applyNumberFormat="1" applyFill="1" applyAlignment="1">
      <alignment/>
    </xf>
    <xf numFmtId="0" fontId="0" fillId="17" borderId="0" xfId="0" applyFill="1" applyAlignment="1">
      <alignment/>
    </xf>
    <xf numFmtId="0" fontId="13" fillId="17" borderId="5" xfId="0" applyFont="1" applyFill="1" applyBorder="1" applyAlignment="1">
      <alignment horizontal="left" vertical="center"/>
    </xf>
    <xf numFmtId="0" fontId="13" fillId="17" borderId="5" xfId="0" applyNumberFormat="1" applyFont="1" applyFill="1" applyBorder="1" applyAlignment="1">
      <alignment vertical="center"/>
    </xf>
    <xf numFmtId="0" fontId="13" fillId="17" borderId="5" xfId="0" applyNumberFormat="1" applyFont="1" applyFill="1" applyBorder="1" applyAlignment="1">
      <alignment horizontal="center" vertical="top" wrapText="1"/>
    </xf>
    <xf numFmtId="0" fontId="13" fillId="17" borderId="5" xfId="0" applyFont="1" applyFill="1" applyBorder="1" applyAlignment="1">
      <alignment horizontal="center" vertical="top" wrapText="1"/>
    </xf>
    <xf numFmtId="0" fontId="21" fillId="0" borderId="0" xfId="0" applyFont="1" applyAlignment="1">
      <alignment/>
    </xf>
    <xf numFmtId="4" fontId="23" fillId="22" borderId="16" xfId="688" applyNumberFormat="1" applyFont="1" applyFill="1" applyBorder="1" applyAlignment="1">
      <alignment horizontal="center" vertical="center" wrapText="1"/>
      <protection/>
    </xf>
    <xf numFmtId="4" fontId="23" fillId="22" borderId="16" xfId="688" applyNumberFormat="1" applyFont="1" applyFill="1" applyBorder="1" applyAlignment="1">
      <alignment horizontal="right" vertical="center" wrapText="1"/>
      <protection/>
    </xf>
    <xf numFmtId="0" fontId="23" fillId="22" borderId="16" xfId="688" applyFont="1" applyFill="1" applyBorder="1" applyAlignment="1">
      <alignment vertical="center" wrapText="1"/>
      <protection/>
    </xf>
    <xf numFmtId="4" fontId="23" fillId="22" borderId="16" xfId="243" applyNumberFormat="1" applyFont="1" applyFill="1" applyBorder="1" applyAlignment="1">
      <alignment horizontal="right" vertical="center" wrapText="1"/>
    </xf>
    <xf numFmtId="0" fontId="21" fillId="22" borderId="16" xfId="688" applyFont="1" applyFill="1" applyBorder="1" applyAlignment="1">
      <alignment vertical="center" wrapText="1"/>
      <protection/>
    </xf>
    <xf numFmtId="4" fontId="21" fillId="22" borderId="16" xfId="243" applyNumberFormat="1" applyFont="1" applyFill="1" applyBorder="1" applyAlignment="1">
      <alignment horizontal="right" vertical="center" wrapText="1"/>
    </xf>
    <xf numFmtId="4" fontId="21" fillId="22" borderId="16" xfId="688" applyNumberFormat="1" applyFont="1" applyFill="1" applyBorder="1" applyAlignment="1">
      <alignment horizontal="center" vertical="center" wrapText="1"/>
      <protection/>
    </xf>
    <xf numFmtId="0" fontId="41" fillId="22" borderId="16" xfId="688" applyFont="1" applyFill="1" applyBorder="1" applyAlignment="1">
      <alignment vertical="center" wrapText="1"/>
      <protection/>
    </xf>
    <xf numFmtId="4" fontId="21" fillId="22" borderId="16" xfId="688" applyNumberFormat="1" applyFont="1" applyFill="1" applyBorder="1" applyAlignment="1">
      <alignment horizontal="right" vertical="center" wrapText="1"/>
      <protection/>
    </xf>
    <xf numFmtId="0" fontId="21" fillId="22" borderId="16" xfId="688" applyFont="1" applyFill="1" applyBorder="1" applyAlignment="1">
      <alignment vertical="center"/>
      <protection/>
    </xf>
    <xf numFmtId="0" fontId="23" fillId="22" borderId="16" xfId="688" applyFont="1" applyFill="1" applyBorder="1" applyAlignment="1">
      <alignment vertical="center"/>
      <protection/>
    </xf>
    <xf numFmtId="4" fontId="106" fillId="22" borderId="16" xfId="243" applyNumberFormat="1" applyFont="1" applyFill="1" applyBorder="1" applyAlignment="1">
      <alignment horizontal="right" vertical="center" wrapText="1"/>
    </xf>
    <xf numFmtId="0" fontId="42" fillId="22" borderId="16" xfId="766" applyFont="1" applyFill="1" applyBorder="1" applyAlignment="1">
      <alignment vertical="center"/>
      <protection/>
    </xf>
    <xf numFmtId="0" fontId="42" fillId="22" borderId="16" xfId="766" applyFont="1" applyFill="1" applyBorder="1" applyAlignment="1">
      <alignment horizontal="center" vertical="center"/>
      <protection/>
    </xf>
    <xf numFmtId="0" fontId="21" fillId="0" borderId="16" xfId="0" applyFont="1" applyBorder="1" applyAlignment="1">
      <alignment/>
    </xf>
    <xf numFmtId="4" fontId="23" fillId="22" borderId="16" xfId="0" applyNumberFormat="1" applyFont="1" applyFill="1" applyBorder="1" applyAlignment="1">
      <alignment horizontal="center" vertical="center" wrapText="1"/>
    </xf>
    <xf numFmtId="4" fontId="42" fillId="22" borderId="16" xfId="0" applyNumberFormat="1" applyFont="1" applyFill="1" applyBorder="1" applyAlignment="1">
      <alignment horizontal="center" vertical="center" wrapText="1"/>
    </xf>
    <xf numFmtId="4" fontId="42" fillId="26" borderId="16" xfId="0" applyNumberFormat="1" applyFont="1" applyFill="1" applyBorder="1" applyAlignment="1">
      <alignment horizontal="center" vertical="center" wrapText="1"/>
    </xf>
    <xf numFmtId="0" fontId="21" fillId="22" borderId="16" xfId="0" applyNumberFormat="1" applyFont="1" applyFill="1" applyBorder="1" applyAlignment="1">
      <alignment horizontal="center" vertical="top" wrapText="1"/>
    </xf>
    <xf numFmtId="0" fontId="21" fillId="22" borderId="16" xfId="0" applyFont="1" applyFill="1" applyBorder="1" applyAlignment="1">
      <alignment horizontal="center" vertical="top" wrapText="1"/>
    </xf>
    <xf numFmtId="0" fontId="13" fillId="22" borderId="0" xfId="0" applyFont="1" applyFill="1" applyAlignment="1">
      <alignment/>
    </xf>
    <xf numFmtId="4" fontId="13" fillId="22" borderId="0" xfId="0" applyNumberFormat="1" applyFont="1" applyFill="1" applyAlignment="1">
      <alignment/>
    </xf>
    <xf numFmtId="0" fontId="13" fillId="26" borderId="0" xfId="0" applyFont="1" applyFill="1" applyAlignment="1">
      <alignment/>
    </xf>
    <xf numFmtId="0" fontId="18" fillId="22" borderId="16" xfId="688" applyFont="1" applyFill="1" applyBorder="1" applyAlignment="1">
      <alignment horizontal="center" vertical="center" wrapText="1"/>
      <protection/>
    </xf>
    <xf numFmtId="0" fontId="18" fillId="22" borderId="12" xfId="688" applyFont="1" applyFill="1" applyBorder="1" applyAlignment="1">
      <alignment vertical="center" wrapText="1"/>
      <protection/>
    </xf>
    <xf numFmtId="0" fontId="18" fillId="26" borderId="12" xfId="688" applyFont="1" applyFill="1" applyBorder="1" applyAlignment="1">
      <alignment vertical="center" wrapText="1"/>
      <protection/>
    </xf>
    <xf numFmtId="0" fontId="18" fillId="22" borderId="29" xfId="688" applyFont="1" applyFill="1" applyBorder="1" applyAlignment="1">
      <alignment vertical="center" wrapText="1"/>
      <protection/>
    </xf>
    <xf numFmtId="4" fontId="18" fillId="22" borderId="16" xfId="688" applyNumberFormat="1" applyFont="1" applyFill="1" applyBorder="1" applyAlignment="1">
      <alignment horizontal="right" vertical="center" wrapText="1"/>
      <protection/>
    </xf>
    <xf numFmtId="4" fontId="18" fillId="26" borderId="16" xfId="688" applyNumberFormat="1" applyFont="1" applyFill="1" applyBorder="1" applyAlignment="1">
      <alignment horizontal="right" vertical="center" wrapText="1"/>
      <protection/>
    </xf>
    <xf numFmtId="0" fontId="18" fillId="22" borderId="0" xfId="0" applyFont="1" applyFill="1" applyAlignment="1">
      <alignment/>
    </xf>
    <xf numFmtId="0" fontId="18" fillId="22" borderId="16" xfId="688" applyFont="1" applyFill="1" applyBorder="1" applyAlignment="1">
      <alignment vertical="center" wrapText="1"/>
      <protection/>
    </xf>
    <xf numFmtId="4" fontId="13" fillId="22" borderId="16" xfId="243" applyNumberFormat="1" applyFont="1" applyFill="1" applyBorder="1" applyAlignment="1">
      <alignment horizontal="right" vertical="center" wrapText="1"/>
    </xf>
    <xf numFmtId="4" fontId="13" fillId="26" borderId="16" xfId="243" applyNumberFormat="1" applyFont="1" applyFill="1" applyBorder="1" applyAlignment="1">
      <alignment horizontal="right" vertical="center" wrapText="1"/>
    </xf>
    <xf numFmtId="0" fontId="13" fillId="22" borderId="16" xfId="688" applyFont="1" applyFill="1" applyBorder="1" applyAlignment="1">
      <alignment vertical="center" wrapText="1"/>
      <protection/>
    </xf>
    <xf numFmtId="4" fontId="22" fillId="22" borderId="16" xfId="243" applyNumberFormat="1" applyFont="1" applyFill="1" applyBorder="1" applyAlignment="1">
      <alignment horizontal="right" vertical="center" wrapText="1"/>
    </xf>
    <xf numFmtId="4" fontId="13" fillId="26" borderId="0" xfId="0" applyNumberFormat="1" applyFont="1" applyFill="1" applyAlignment="1">
      <alignment/>
    </xf>
    <xf numFmtId="0" fontId="22" fillId="22" borderId="16" xfId="688" applyFont="1" applyFill="1" applyBorder="1" applyAlignment="1">
      <alignment horizontal="center" vertical="center" wrapText="1"/>
      <protection/>
    </xf>
    <xf numFmtId="0" fontId="22" fillId="22" borderId="16" xfId="688" applyFont="1" applyFill="1" applyBorder="1" applyAlignment="1">
      <alignment vertical="center" wrapText="1"/>
      <protection/>
    </xf>
    <xf numFmtId="4" fontId="22" fillId="26" borderId="16" xfId="243" applyNumberFormat="1" applyFont="1" applyFill="1" applyBorder="1" applyAlignment="1">
      <alignment horizontal="right" vertical="center" wrapText="1"/>
    </xf>
    <xf numFmtId="4" fontId="13" fillId="22" borderId="16" xfId="0" applyNumberFormat="1" applyFont="1" applyFill="1" applyBorder="1" applyAlignment="1">
      <alignment horizontal="right"/>
    </xf>
    <xf numFmtId="4" fontId="13" fillId="26" borderId="16" xfId="0" applyNumberFormat="1" applyFont="1" applyFill="1" applyBorder="1" applyAlignment="1">
      <alignment horizontal="right"/>
    </xf>
    <xf numFmtId="4" fontId="18" fillId="22" borderId="16" xfId="243" applyNumberFormat="1" applyFont="1" applyFill="1" applyBorder="1" applyAlignment="1">
      <alignment horizontal="right" vertical="center" wrapText="1"/>
    </xf>
    <xf numFmtId="4" fontId="18" fillId="26" borderId="16" xfId="243" applyNumberFormat="1" applyFont="1" applyFill="1" applyBorder="1" applyAlignment="1">
      <alignment horizontal="right" vertical="center" wrapText="1"/>
    </xf>
    <xf numFmtId="0" fontId="13" fillId="22" borderId="16" xfId="688" applyFont="1" applyFill="1" applyBorder="1" applyAlignment="1">
      <alignment horizontal="center" vertical="center"/>
      <protection/>
    </xf>
    <xf numFmtId="4" fontId="13" fillId="22" borderId="16" xfId="688" applyNumberFormat="1" applyFont="1" applyFill="1" applyBorder="1" applyAlignment="1">
      <alignment horizontal="right" vertical="center"/>
      <protection/>
    </xf>
    <xf numFmtId="4" fontId="13" fillId="26" borderId="16" xfId="688" applyNumberFormat="1" applyFont="1" applyFill="1" applyBorder="1" applyAlignment="1">
      <alignment horizontal="right" vertical="center"/>
      <protection/>
    </xf>
    <xf numFmtId="4" fontId="13" fillId="22" borderId="16" xfId="688" applyNumberFormat="1" applyFont="1" applyFill="1" applyBorder="1" applyAlignment="1" quotePrefix="1">
      <alignment horizontal="right" vertical="center"/>
      <protection/>
    </xf>
    <xf numFmtId="4" fontId="13" fillId="26" borderId="16" xfId="688" applyNumberFormat="1" applyFont="1" applyFill="1" applyBorder="1" applyAlignment="1" quotePrefix="1">
      <alignment horizontal="right" vertical="center"/>
      <protection/>
    </xf>
    <xf numFmtId="0" fontId="23" fillId="0" borderId="0" xfId="0" applyFont="1" applyAlignment="1">
      <alignment/>
    </xf>
    <xf numFmtId="4" fontId="23" fillId="0" borderId="16" xfId="0" applyNumberFormat="1" applyFont="1" applyBorder="1" applyAlignment="1">
      <alignment/>
    </xf>
    <xf numFmtId="2" fontId="16" fillId="0" borderId="16" xfId="243" applyNumberFormat="1" applyFont="1" applyFill="1" applyBorder="1" applyAlignment="1">
      <alignment horizontal="center" vertical="center" wrapText="1"/>
    </xf>
    <xf numFmtId="0" fontId="23" fillId="28" borderId="16" xfId="0" applyFont="1" applyFill="1" applyBorder="1" applyAlignment="1">
      <alignment vertical="center" wrapText="1"/>
    </xf>
    <xf numFmtId="4" fontId="23" fillId="28" borderId="16" xfId="0" applyNumberFormat="1" applyFont="1" applyFill="1" applyBorder="1" applyAlignment="1">
      <alignment vertical="center" wrapText="1"/>
    </xf>
    <xf numFmtId="0" fontId="23" fillId="28" borderId="0" xfId="0" applyFont="1" applyFill="1" applyAlignment="1">
      <alignment horizontal="center" vertical="center" wrapText="1"/>
    </xf>
    <xf numFmtId="0" fontId="23" fillId="28" borderId="16" xfId="0" applyFont="1" applyFill="1" applyBorder="1" applyAlignment="1">
      <alignment horizontal="center"/>
    </xf>
    <xf numFmtId="0" fontId="23" fillId="28" borderId="16" xfId="0" applyFont="1" applyFill="1" applyBorder="1" applyAlignment="1">
      <alignment wrapText="1"/>
    </xf>
    <xf numFmtId="4" fontId="23" fillId="28" borderId="16" xfId="0" applyNumberFormat="1" applyFont="1" applyFill="1" applyBorder="1" applyAlignment="1">
      <alignment/>
    </xf>
    <xf numFmtId="0" fontId="23" fillId="28" borderId="16" xfId="0" applyFont="1" applyFill="1" applyBorder="1" applyAlignment="1">
      <alignment/>
    </xf>
    <xf numFmtId="0" fontId="23" fillId="28" borderId="0" xfId="0" applyFont="1" applyFill="1" applyAlignment="1">
      <alignment/>
    </xf>
    <xf numFmtId="4" fontId="21" fillId="28" borderId="16" xfId="0" applyNumberFormat="1" applyFont="1" applyFill="1" applyBorder="1" applyAlignment="1">
      <alignment/>
    </xf>
    <xf numFmtId="0" fontId="21" fillId="28" borderId="16" xfId="0" applyFont="1" applyFill="1" applyBorder="1" applyAlignment="1">
      <alignment/>
    </xf>
    <xf numFmtId="0" fontId="21" fillId="28" borderId="16" xfId="0" applyFont="1" applyFill="1" applyBorder="1" applyAlignment="1">
      <alignment horizontal="center"/>
    </xf>
    <xf numFmtId="0" fontId="21" fillId="28" borderId="16" xfId="0" applyFont="1" applyFill="1" applyBorder="1" applyAlignment="1">
      <alignment wrapText="1"/>
    </xf>
    <xf numFmtId="0" fontId="21" fillId="28" borderId="0" xfId="0" applyFont="1" applyFill="1" applyAlignment="1">
      <alignment/>
    </xf>
    <xf numFmtId="2" fontId="21" fillId="28" borderId="16" xfId="0" applyNumberFormat="1" applyFont="1" applyFill="1" applyBorder="1" applyAlignment="1">
      <alignment horizontal="center" vertical="center"/>
    </xf>
    <xf numFmtId="0" fontId="21" fillId="28" borderId="16" xfId="0" applyFont="1" applyFill="1" applyBorder="1" applyAlignment="1">
      <alignment horizontal="left" vertical="center" wrapText="1"/>
    </xf>
    <xf numFmtId="4" fontId="21" fillId="28" borderId="16" xfId="0" applyNumberFormat="1" applyFont="1" applyFill="1" applyBorder="1" applyAlignment="1">
      <alignment horizontal="center" vertical="center"/>
    </xf>
    <xf numFmtId="0" fontId="21" fillId="28" borderId="16" xfId="0" applyFont="1" applyFill="1" applyBorder="1" applyAlignment="1">
      <alignment horizontal="center" vertical="center" wrapText="1"/>
    </xf>
    <xf numFmtId="0" fontId="21" fillId="28" borderId="0" xfId="0" applyFont="1" applyFill="1" applyAlignment="1">
      <alignment horizontal="center"/>
    </xf>
    <xf numFmtId="0" fontId="21" fillId="28" borderId="0" xfId="0" applyFont="1" applyFill="1" applyAlignment="1">
      <alignment vertical="center" wrapText="1"/>
    </xf>
    <xf numFmtId="4" fontId="21" fillId="28" borderId="0" xfId="0" applyNumberFormat="1" applyFont="1" applyFill="1" applyAlignment="1">
      <alignment/>
    </xf>
    <xf numFmtId="4" fontId="21" fillId="28" borderId="0" xfId="0" applyNumberFormat="1" applyFont="1" applyFill="1" applyAlignment="1">
      <alignment horizontal="center"/>
    </xf>
    <xf numFmtId="4" fontId="124" fillId="28" borderId="16" xfId="0" applyNumberFormat="1" applyFont="1" applyFill="1" applyBorder="1" applyAlignment="1">
      <alignment/>
    </xf>
    <xf numFmtId="0" fontId="124" fillId="28" borderId="16" xfId="0" applyFont="1" applyFill="1" applyBorder="1" applyAlignment="1">
      <alignment horizontal="center"/>
    </xf>
    <xf numFmtId="0" fontId="124" fillId="28" borderId="16" xfId="0" applyFont="1" applyFill="1" applyBorder="1" applyAlignment="1">
      <alignment wrapText="1"/>
    </xf>
    <xf numFmtId="0" fontId="124" fillId="28" borderId="16" xfId="0" applyFont="1" applyFill="1" applyBorder="1" applyAlignment="1">
      <alignment/>
    </xf>
    <xf numFmtId="0" fontId="124" fillId="28" borderId="0" xfId="0" applyFont="1" applyFill="1" applyAlignment="1">
      <alignment/>
    </xf>
    <xf numFmtId="4" fontId="124" fillId="28" borderId="16" xfId="0" applyNumberFormat="1" applyFont="1" applyFill="1" applyBorder="1" applyAlignment="1">
      <alignment horizontal="center" vertical="center"/>
    </xf>
    <xf numFmtId="2" fontId="124" fillId="28" borderId="16" xfId="0" applyNumberFormat="1" applyFont="1" applyFill="1" applyBorder="1" applyAlignment="1">
      <alignment horizontal="center" vertical="center"/>
    </xf>
    <xf numFmtId="4" fontId="23" fillId="0" borderId="16" xfId="688" applyNumberFormat="1" applyFont="1" applyFill="1" applyBorder="1" applyAlignment="1">
      <alignment horizontal="center" vertical="center" wrapText="1"/>
      <protection/>
    </xf>
    <xf numFmtId="0" fontId="124" fillId="28" borderId="16" xfId="0" applyFont="1" applyFill="1" applyBorder="1" applyAlignment="1">
      <alignment horizontal="center" vertical="center" wrapText="1"/>
    </xf>
    <xf numFmtId="4" fontId="21" fillId="0" borderId="16" xfId="575" applyNumberFormat="1" applyFont="1" applyBorder="1">
      <alignment/>
      <protection/>
    </xf>
    <xf numFmtId="4" fontId="41" fillId="0" borderId="16" xfId="575" applyNumberFormat="1" applyFont="1" applyBorder="1">
      <alignment/>
      <protection/>
    </xf>
    <xf numFmtId="4" fontId="23" fillId="0" borderId="0" xfId="0" applyNumberFormat="1" applyFont="1" applyAlignment="1">
      <alignment/>
    </xf>
    <xf numFmtId="4" fontId="21" fillId="0" borderId="0" xfId="0" applyNumberFormat="1" applyFont="1" applyAlignment="1">
      <alignment/>
    </xf>
    <xf numFmtId="0" fontId="124" fillId="28" borderId="16" xfId="0" applyFont="1" applyFill="1" applyBorder="1" applyAlignment="1">
      <alignment horizontal="center" wrapText="1"/>
    </xf>
    <xf numFmtId="4" fontId="124" fillId="28" borderId="16" xfId="0" applyNumberFormat="1" applyFont="1" applyFill="1" applyBorder="1" applyAlignment="1">
      <alignment horizontal="right" vertical="center"/>
    </xf>
    <xf numFmtId="0" fontId="21" fillId="28" borderId="16" xfId="0" applyFont="1" applyFill="1" applyBorder="1" applyAlignment="1">
      <alignment vertical="center" wrapText="1"/>
    </xf>
    <xf numFmtId="0" fontId="22" fillId="28" borderId="16" xfId="0" applyNumberFormat="1" applyFont="1" applyFill="1" applyBorder="1" applyAlignment="1">
      <alignment vertical="center"/>
    </xf>
    <xf numFmtId="0" fontId="22" fillId="28" borderId="16" xfId="0" applyNumberFormat="1" applyFont="1" applyFill="1" applyBorder="1" applyAlignment="1">
      <alignment horizontal="center" vertical="top" wrapText="1"/>
    </xf>
    <xf numFmtId="0" fontId="22" fillId="28" borderId="16" xfId="0" applyFont="1" applyFill="1" applyBorder="1" applyAlignment="1">
      <alignment horizontal="center" vertical="top" wrapText="1"/>
    </xf>
    <xf numFmtId="0" fontId="22" fillId="28" borderId="16" xfId="688" applyFont="1" applyFill="1" applyBorder="1" applyAlignment="1">
      <alignment vertical="center" wrapText="1"/>
      <protection/>
    </xf>
    <xf numFmtId="0" fontId="22" fillId="28" borderId="16" xfId="688" applyFont="1" applyFill="1" applyBorder="1" applyAlignment="1">
      <alignment horizontal="center" vertical="center" wrapText="1"/>
      <protection/>
    </xf>
    <xf numFmtId="4" fontId="13" fillId="22" borderId="0" xfId="0" applyNumberFormat="1" applyFont="1" applyFill="1" applyBorder="1" applyAlignment="1">
      <alignment horizontal="right"/>
    </xf>
    <xf numFmtId="4" fontId="18" fillId="22" borderId="0" xfId="0" applyNumberFormat="1" applyFont="1" applyFill="1" applyAlignment="1">
      <alignment/>
    </xf>
    <xf numFmtId="0" fontId="21" fillId="28" borderId="25" xfId="0" applyFont="1" applyFill="1" applyBorder="1" applyAlignment="1">
      <alignment wrapText="1"/>
    </xf>
    <xf numFmtId="4" fontId="21" fillId="28" borderId="16" xfId="0" applyNumberFormat="1" applyFont="1" applyFill="1" applyBorder="1" applyAlignment="1">
      <alignment horizontal="right" vertical="center"/>
    </xf>
    <xf numFmtId="2" fontId="21" fillId="28" borderId="16" xfId="0" applyNumberFormat="1" applyFont="1" applyFill="1" applyBorder="1" applyAlignment="1">
      <alignment horizontal="right" vertical="center"/>
    </xf>
    <xf numFmtId="0" fontId="125" fillId="28" borderId="16" xfId="0" applyFont="1" applyFill="1" applyBorder="1" applyAlignment="1">
      <alignment vertical="center"/>
    </xf>
    <xf numFmtId="4" fontId="125" fillId="28" borderId="16" xfId="0" applyNumberFormat="1" applyFont="1" applyFill="1" applyBorder="1" applyAlignment="1">
      <alignment/>
    </xf>
    <xf numFmtId="4" fontId="125" fillId="28" borderId="16" xfId="0" applyNumberFormat="1" applyFont="1" applyFill="1" applyBorder="1" applyAlignment="1">
      <alignment horizontal="right" vertical="center"/>
    </xf>
    <xf numFmtId="0" fontId="125" fillId="28" borderId="16" xfId="0" applyFont="1" applyFill="1" applyBorder="1" applyAlignment="1">
      <alignment horizontal="left" vertical="center" wrapText="1"/>
    </xf>
    <xf numFmtId="0" fontId="125" fillId="28" borderId="16" xfId="0" applyFont="1" applyFill="1" applyBorder="1" applyAlignment="1">
      <alignment wrapText="1"/>
    </xf>
    <xf numFmtId="0" fontId="125" fillId="28" borderId="25" xfId="0" applyFont="1" applyFill="1" applyBorder="1" applyAlignment="1">
      <alignment vertical="center"/>
    </xf>
    <xf numFmtId="2" fontId="125" fillId="28" borderId="16" xfId="0" applyNumberFormat="1" applyFont="1" applyFill="1" applyBorder="1" applyAlignment="1">
      <alignment horizontal="center" vertical="center"/>
    </xf>
    <xf numFmtId="2" fontId="125" fillId="28" borderId="16" xfId="0" applyNumberFormat="1" applyFont="1" applyFill="1" applyBorder="1" applyAlignment="1">
      <alignment horizontal="right" vertical="center"/>
    </xf>
    <xf numFmtId="0" fontId="124" fillId="28" borderId="25" xfId="0" applyFont="1" applyFill="1" applyBorder="1" applyAlignment="1">
      <alignment horizontal="left" vertical="center" wrapText="1"/>
    </xf>
    <xf numFmtId="0" fontId="125" fillId="28" borderId="25" xfId="0" applyFont="1" applyFill="1" applyBorder="1" applyAlignment="1">
      <alignment horizontal="left" vertical="center" wrapText="1"/>
    </xf>
    <xf numFmtId="4" fontId="125" fillId="28" borderId="16" xfId="0" applyNumberFormat="1" applyFont="1" applyFill="1" applyBorder="1" applyAlignment="1">
      <alignment horizontal="center" vertical="center"/>
    </xf>
    <xf numFmtId="0" fontId="125" fillId="28" borderId="16" xfId="0" applyFont="1" applyFill="1" applyBorder="1" applyAlignment="1">
      <alignment vertical="center" wrapText="1"/>
    </xf>
    <xf numFmtId="0" fontId="125" fillId="28" borderId="16" xfId="0" applyFont="1" applyFill="1" applyBorder="1" applyAlignment="1">
      <alignment horizontal="center"/>
    </xf>
    <xf numFmtId="0" fontId="125" fillId="28" borderId="16" xfId="0" applyFont="1" applyFill="1" applyBorder="1" applyAlignment="1">
      <alignment/>
    </xf>
    <xf numFmtId="4" fontId="124" fillId="28" borderId="16" xfId="0" applyNumberFormat="1" applyFont="1" applyFill="1" applyBorder="1" applyAlignment="1">
      <alignment wrapText="1"/>
    </xf>
    <xf numFmtId="0" fontId="125" fillId="28" borderId="0" xfId="0" applyFont="1" applyFill="1" applyAlignment="1">
      <alignment/>
    </xf>
    <xf numFmtId="2" fontId="21" fillId="28" borderId="0" xfId="0" applyNumberFormat="1" applyFont="1" applyFill="1" applyAlignment="1">
      <alignment/>
    </xf>
    <xf numFmtId="2" fontId="18" fillId="22" borderId="16" xfId="688" applyNumberFormat="1" applyFont="1" applyFill="1" applyBorder="1" applyAlignment="1">
      <alignment horizontal="right" vertical="center" wrapText="1"/>
      <protection/>
    </xf>
    <xf numFmtId="2" fontId="13" fillId="22" borderId="16" xfId="243" applyNumberFormat="1" applyFont="1" applyFill="1" applyBorder="1" applyAlignment="1">
      <alignment horizontal="right" vertical="center" wrapText="1"/>
    </xf>
    <xf numFmtId="2" fontId="22" fillId="22" borderId="16" xfId="243" applyNumberFormat="1" applyFont="1" applyFill="1" applyBorder="1" applyAlignment="1">
      <alignment horizontal="right" vertical="center" wrapText="1"/>
    </xf>
    <xf numFmtId="2" fontId="18" fillId="22" borderId="16" xfId="243" applyNumberFormat="1" applyFont="1" applyFill="1" applyBorder="1" applyAlignment="1">
      <alignment horizontal="right" vertical="center" wrapText="1"/>
    </xf>
    <xf numFmtId="2" fontId="13" fillId="22" borderId="16" xfId="688" applyNumberFormat="1" applyFont="1" applyFill="1" applyBorder="1" applyAlignment="1">
      <alignment horizontal="right" vertical="center"/>
      <protection/>
    </xf>
    <xf numFmtId="2" fontId="13" fillId="22" borderId="16" xfId="688" applyNumberFormat="1" applyFont="1" applyFill="1" applyBorder="1" applyAlignment="1" quotePrefix="1">
      <alignment horizontal="right" vertical="center"/>
      <protection/>
    </xf>
    <xf numFmtId="2" fontId="13" fillId="22" borderId="16" xfId="0" applyNumberFormat="1" applyFont="1" applyFill="1" applyBorder="1" applyAlignment="1">
      <alignment horizontal="right"/>
    </xf>
    <xf numFmtId="0" fontId="23" fillId="28" borderId="16" xfId="0" applyFont="1" applyFill="1" applyBorder="1" applyAlignment="1">
      <alignment horizontal="center" vertical="center" wrapText="1"/>
    </xf>
    <xf numFmtId="0" fontId="42" fillId="22" borderId="0" xfId="766" applyFont="1" applyFill="1" applyAlignment="1">
      <alignment vertical="center" wrapText="1"/>
      <protection/>
    </xf>
    <xf numFmtId="0" fontId="13" fillId="0" borderId="0" xfId="0" applyFont="1" applyAlignment="1">
      <alignment/>
    </xf>
    <xf numFmtId="0" fontId="107" fillId="22" borderId="0" xfId="0" applyFont="1" applyFill="1" applyAlignment="1">
      <alignment/>
    </xf>
    <xf numFmtId="4" fontId="42" fillId="0" borderId="16" xfId="0" applyNumberFormat="1" applyFont="1" applyFill="1" applyBorder="1" applyAlignment="1">
      <alignment horizontal="center" vertical="center" wrapText="1"/>
    </xf>
    <xf numFmtId="0" fontId="41" fillId="28" borderId="16" xfId="0" applyNumberFormat="1" applyFont="1" applyFill="1" applyBorder="1" applyAlignment="1">
      <alignment vertical="center"/>
    </xf>
    <xf numFmtId="0" fontId="41" fillId="28" borderId="16" xfId="0" applyNumberFormat="1" applyFont="1" applyFill="1" applyBorder="1" applyAlignment="1">
      <alignment horizontal="center" vertical="top" wrapText="1"/>
    </xf>
    <xf numFmtId="0" fontId="41" fillId="28" borderId="16" xfId="0" applyFont="1" applyFill="1" applyBorder="1" applyAlignment="1">
      <alignment horizontal="center" vertical="top" wrapText="1"/>
    </xf>
    <xf numFmtId="0" fontId="41" fillId="28" borderId="16" xfId="688" applyFont="1" applyFill="1" applyBorder="1" applyAlignment="1">
      <alignment vertical="center" wrapText="1"/>
      <protection/>
    </xf>
    <xf numFmtId="0" fontId="41" fillId="28" borderId="16" xfId="688" applyFont="1" applyFill="1" applyBorder="1" applyAlignment="1">
      <alignment horizontal="center" vertical="center" wrapText="1"/>
      <protection/>
    </xf>
    <xf numFmtId="0" fontId="21" fillId="22" borderId="0" xfId="0" applyFont="1" applyFill="1" applyAlignment="1">
      <alignment horizontal="right"/>
    </xf>
    <xf numFmtId="221" fontId="21" fillId="0" borderId="16" xfId="0" applyNumberFormat="1" applyFont="1" applyBorder="1" applyAlignment="1">
      <alignment horizontal="right" vertical="center"/>
    </xf>
    <xf numFmtId="221" fontId="23" fillId="0" borderId="16" xfId="0" applyNumberFormat="1" applyFont="1" applyBorder="1" applyAlignment="1">
      <alignment horizontal="right" vertical="center"/>
    </xf>
    <xf numFmtId="2" fontId="21" fillId="28" borderId="16" xfId="0" applyNumberFormat="1" applyFont="1" applyFill="1" applyBorder="1" applyAlignment="1">
      <alignment/>
    </xf>
    <xf numFmtId="4" fontId="21" fillId="28" borderId="16" xfId="688" applyNumberFormat="1" applyFont="1" applyFill="1" applyBorder="1" applyAlignment="1">
      <alignment horizontal="center" vertical="center" wrapText="1"/>
      <protection/>
    </xf>
    <xf numFmtId="4" fontId="41" fillId="28" borderId="16" xfId="243" applyNumberFormat="1" applyFont="1" applyFill="1" applyBorder="1" applyAlignment="1">
      <alignment horizontal="right" vertical="center" wrapText="1"/>
    </xf>
    <xf numFmtId="4" fontId="21" fillId="28" borderId="16" xfId="243" applyNumberFormat="1" applyFont="1" applyFill="1" applyBorder="1" applyAlignment="1">
      <alignment horizontal="right" vertical="center" wrapText="1"/>
    </xf>
    <xf numFmtId="4" fontId="41" fillId="28" borderId="16" xfId="688" applyNumberFormat="1" applyFont="1" applyFill="1" applyBorder="1" applyAlignment="1">
      <alignment horizontal="center" vertical="center" wrapText="1"/>
      <protection/>
    </xf>
    <xf numFmtId="0" fontId="41" fillId="28" borderId="16" xfId="0" applyFont="1" applyFill="1" applyBorder="1" applyAlignment="1">
      <alignment/>
    </xf>
    <xf numFmtId="4" fontId="41" fillId="28" borderId="16" xfId="0" applyNumberFormat="1" applyFont="1" applyFill="1" applyBorder="1" applyAlignment="1">
      <alignment/>
    </xf>
    <xf numFmtId="0" fontId="41" fillId="28" borderId="0" xfId="0" applyFont="1" applyFill="1" applyAlignment="1">
      <alignment/>
    </xf>
    <xf numFmtId="4" fontId="23" fillId="28" borderId="16" xfId="243" applyNumberFormat="1" applyFont="1" applyFill="1" applyBorder="1" applyAlignment="1">
      <alignment horizontal="right" vertical="center" wrapText="1"/>
    </xf>
    <xf numFmtId="0" fontId="21" fillId="28" borderId="16" xfId="688" applyFont="1" applyFill="1" applyBorder="1" applyAlignment="1">
      <alignment horizontal="center" vertical="center" wrapText="1"/>
      <protection/>
    </xf>
    <xf numFmtId="0" fontId="21" fillId="28" borderId="16" xfId="688" applyFont="1" applyFill="1" applyBorder="1" applyAlignment="1">
      <alignment vertical="center" wrapText="1"/>
      <protection/>
    </xf>
    <xf numFmtId="4" fontId="18" fillId="28" borderId="0" xfId="688" applyNumberFormat="1" applyFont="1" applyFill="1" applyBorder="1" applyAlignment="1">
      <alignment vertical="center" wrapText="1"/>
      <protection/>
    </xf>
    <xf numFmtId="0" fontId="18" fillId="22" borderId="25" xfId="688" applyFont="1" applyFill="1" applyBorder="1" applyAlignment="1">
      <alignment horizontal="center" vertical="center" wrapText="1"/>
      <protection/>
    </xf>
    <xf numFmtId="2" fontId="13" fillId="0" borderId="0" xfId="0" applyNumberFormat="1" applyFont="1" applyAlignment="1">
      <alignment/>
    </xf>
    <xf numFmtId="2" fontId="16" fillId="0" borderId="0" xfId="0" applyNumberFormat="1" applyFont="1" applyAlignment="1">
      <alignment/>
    </xf>
    <xf numFmtId="0" fontId="16" fillId="0" borderId="0" xfId="0" applyFont="1" applyAlignment="1">
      <alignment/>
    </xf>
    <xf numFmtId="0" fontId="17" fillId="0" borderId="0" xfId="0" applyFont="1" applyAlignment="1">
      <alignment/>
    </xf>
    <xf numFmtId="0" fontId="16" fillId="0" borderId="16" xfId="688" applyFont="1" applyFill="1" applyBorder="1" applyAlignment="1">
      <alignment horizontal="center" vertical="center" wrapText="1"/>
      <protection/>
    </xf>
    <xf numFmtId="2" fontId="16" fillId="0" borderId="16" xfId="688" applyNumberFormat="1" applyFont="1" applyFill="1" applyBorder="1" applyAlignment="1">
      <alignment horizontal="center" vertical="center" wrapText="1"/>
      <protection/>
    </xf>
    <xf numFmtId="0" fontId="19" fillId="0" borderId="16" xfId="688" applyFont="1" applyFill="1" applyBorder="1" applyAlignment="1">
      <alignment horizontal="center" vertical="center" wrapText="1"/>
      <protection/>
    </xf>
    <xf numFmtId="0" fontId="19" fillId="0" borderId="16" xfId="688" applyFont="1" applyFill="1" applyBorder="1" applyAlignment="1">
      <alignment vertical="center" wrapText="1"/>
      <protection/>
    </xf>
    <xf numFmtId="2" fontId="19" fillId="0" borderId="16" xfId="243" applyNumberFormat="1" applyFont="1" applyFill="1" applyBorder="1" applyAlignment="1">
      <alignment horizontal="center" vertical="center" wrapText="1"/>
    </xf>
    <xf numFmtId="0" fontId="19" fillId="0" borderId="0" xfId="0" applyFont="1" applyAlignment="1">
      <alignment/>
    </xf>
    <xf numFmtId="0" fontId="16" fillId="0" borderId="16" xfId="688" applyFont="1" applyFill="1" applyBorder="1" applyAlignment="1">
      <alignment vertical="center" wrapText="1"/>
      <protection/>
    </xf>
    <xf numFmtId="2" fontId="108" fillId="0" borderId="16" xfId="243" applyNumberFormat="1" applyFont="1" applyFill="1" applyBorder="1" applyAlignment="1">
      <alignment horizontal="center" vertical="center" wrapText="1"/>
    </xf>
    <xf numFmtId="0" fontId="108" fillId="0" borderId="16" xfId="688" applyFont="1" applyFill="1" applyBorder="1" applyAlignment="1">
      <alignment horizontal="center" vertical="center" wrapText="1"/>
      <protection/>
    </xf>
    <xf numFmtId="0" fontId="108" fillId="0" borderId="16" xfId="688" applyFont="1" applyFill="1" applyBorder="1" applyAlignment="1">
      <alignment vertical="center" wrapText="1"/>
      <protection/>
    </xf>
    <xf numFmtId="2" fontId="108" fillId="0" borderId="0" xfId="0" applyNumberFormat="1" applyFont="1" applyAlignment="1">
      <alignment/>
    </xf>
    <xf numFmtId="0" fontId="108" fillId="0" borderId="0" xfId="0" applyFont="1" applyAlignment="1">
      <alignment/>
    </xf>
    <xf numFmtId="2" fontId="16" fillId="0" borderId="16" xfId="0" applyNumberFormat="1" applyFont="1" applyBorder="1" applyAlignment="1">
      <alignment/>
    </xf>
    <xf numFmtId="2" fontId="108" fillId="26" borderId="16" xfId="243" applyNumberFormat="1" applyFont="1" applyFill="1" applyBorder="1" applyAlignment="1">
      <alignment horizontal="center" vertical="center" wrapText="1"/>
    </xf>
    <xf numFmtId="0" fontId="13" fillId="0" borderId="16" xfId="0" applyFont="1" applyBorder="1" applyAlignment="1">
      <alignment/>
    </xf>
    <xf numFmtId="0" fontId="16" fillId="0" borderId="25" xfId="688" applyFont="1" applyFill="1" applyBorder="1" applyAlignment="1">
      <alignment horizontal="center" vertical="center" wrapText="1"/>
      <protection/>
    </xf>
    <xf numFmtId="2" fontId="19" fillId="0" borderId="25" xfId="243" applyNumberFormat="1" applyFont="1" applyFill="1" applyBorder="1" applyAlignment="1">
      <alignment horizontal="center" vertical="center" wrapText="1"/>
    </xf>
    <xf numFmtId="2" fontId="16" fillId="0" borderId="25" xfId="0" applyNumberFormat="1" applyFont="1" applyBorder="1" applyAlignment="1">
      <alignment/>
    </xf>
    <xf numFmtId="2" fontId="13" fillId="0" borderId="16" xfId="0" applyNumberFormat="1" applyFont="1" applyBorder="1" applyAlignment="1">
      <alignment/>
    </xf>
    <xf numFmtId="4" fontId="13" fillId="0" borderId="16" xfId="0" applyNumberFormat="1" applyFont="1" applyBorder="1" applyAlignment="1">
      <alignment/>
    </xf>
    <xf numFmtId="0" fontId="18" fillId="0" borderId="0" xfId="0" applyFont="1" applyAlignment="1">
      <alignment/>
    </xf>
    <xf numFmtId="0" fontId="13" fillId="22" borderId="25" xfId="688" applyFont="1" applyFill="1" applyBorder="1" applyAlignment="1">
      <alignment horizontal="center" vertical="center"/>
      <protection/>
    </xf>
    <xf numFmtId="0" fontId="18" fillId="0" borderId="16" xfId="0" applyFont="1" applyBorder="1" applyAlignment="1">
      <alignment/>
    </xf>
    <xf numFmtId="0" fontId="18" fillId="0" borderId="25" xfId="0" applyFont="1" applyBorder="1" applyAlignment="1">
      <alignment/>
    </xf>
    <xf numFmtId="4" fontId="18" fillId="22" borderId="16" xfId="688" applyNumberFormat="1" applyFont="1" applyFill="1" applyBorder="1" applyAlignment="1">
      <alignment horizontal="center" vertical="center" wrapText="1"/>
      <protection/>
    </xf>
    <xf numFmtId="4" fontId="13" fillId="22" borderId="16" xfId="0" applyNumberFormat="1" applyFont="1" applyFill="1" applyBorder="1" applyAlignment="1">
      <alignment/>
    </xf>
    <xf numFmtId="0" fontId="13" fillId="29" borderId="16" xfId="0" applyFont="1" applyFill="1" applyBorder="1" applyAlignment="1">
      <alignment horizontal="center" vertical="center" wrapText="1"/>
    </xf>
    <xf numFmtId="0" fontId="13" fillId="29" borderId="16" xfId="0" applyFont="1" applyFill="1" applyBorder="1" applyAlignment="1">
      <alignment horizontal="justify" vertical="center" wrapText="1"/>
    </xf>
    <xf numFmtId="0" fontId="18" fillId="29" borderId="16" xfId="0" applyFont="1" applyFill="1" applyBorder="1" applyAlignment="1">
      <alignment horizontal="center" vertical="center" wrapText="1"/>
    </xf>
    <xf numFmtId="0" fontId="18" fillId="29" borderId="16" xfId="0" applyFont="1" applyFill="1" applyBorder="1" applyAlignment="1">
      <alignment horizontal="justify" vertical="center" wrapText="1"/>
    </xf>
    <xf numFmtId="4" fontId="18" fillId="22" borderId="16" xfId="0" applyNumberFormat="1" applyFont="1" applyFill="1" applyBorder="1" applyAlignment="1">
      <alignment/>
    </xf>
    <xf numFmtId="0" fontId="18" fillId="26" borderId="0" xfId="0" applyFont="1" applyFill="1" applyAlignment="1">
      <alignment/>
    </xf>
    <xf numFmtId="0" fontId="21" fillId="28" borderId="16" xfId="0" applyFont="1" applyFill="1" applyBorder="1" applyAlignment="1">
      <alignment horizontal="center" wrapText="1"/>
    </xf>
    <xf numFmtId="168" fontId="21" fillId="28" borderId="16" xfId="0" applyNumberFormat="1" applyFont="1" applyFill="1" applyBorder="1" applyAlignment="1">
      <alignment horizontal="center" vertical="center" wrapText="1"/>
    </xf>
    <xf numFmtId="168" fontId="21" fillId="28" borderId="16" xfId="0" applyNumberFormat="1" applyFont="1" applyFill="1" applyBorder="1" applyAlignment="1">
      <alignment vertical="center" wrapText="1"/>
    </xf>
    <xf numFmtId="0" fontId="21" fillId="28" borderId="16" xfId="0" applyFont="1" applyFill="1" applyBorder="1" applyAlignment="1">
      <alignment horizontal="justify" vertical="center"/>
    </xf>
    <xf numFmtId="0" fontId="21" fillId="28" borderId="16" xfId="0" applyFont="1" applyFill="1" applyBorder="1" applyAlignment="1">
      <alignment horizontal="center" vertical="center"/>
    </xf>
    <xf numFmtId="0" fontId="23" fillId="28" borderId="16" xfId="0" applyFont="1" applyFill="1" applyBorder="1" applyAlignment="1">
      <alignment horizontal="justify" vertical="center"/>
    </xf>
    <xf numFmtId="0" fontId="21" fillId="28" borderId="16" xfId="0" applyFont="1" applyFill="1" applyBorder="1" applyAlignment="1">
      <alignment vertical="center"/>
    </xf>
    <xf numFmtId="4" fontId="21" fillId="28" borderId="16" xfId="0" applyNumberFormat="1" applyFont="1" applyFill="1" applyBorder="1" applyAlignment="1">
      <alignment horizontal="left" vertical="center" wrapText="1"/>
    </xf>
    <xf numFmtId="0" fontId="41" fillId="28" borderId="16" xfId="0" applyFont="1" applyFill="1" applyBorder="1" applyAlignment="1">
      <alignment wrapText="1"/>
    </xf>
    <xf numFmtId="0" fontId="21" fillId="28" borderId="25" xfId="0" applyFont="1" applyFill="1" applyBorder="1" applyAlignment="1">
      <alignment vertical="center"/>
    </xf>
    <xf numFmtId="4" fontId="21" fillId="28" borderId="16" xfId="0" applyNumberFormat="1" applyFont="1" applyFill="1" applyBorder="1" applyAlignment="1">
      <alignment wrapText="1"/>
    </xf>
    <xf numFmtId="0" fontId="21" fillId="28" borderId="16" xfId="575" applyFont="1" applyFill="1" applyBorder="1" applyAlignment="1">
      <alignment vertical="center"/>
      <protection/>
    </xf>
    <xf numFmtId="0" fontId="21" fillId="28" borderId="16" xfId="575" applyFont="1" applyFill="1" applyBorder="1" applyAlignment="1">
      <alignment vertical="center" wrapText="1"/>
      <protection/>
    </xf>
    <xf numFmtId="0" fontId="126" fillId="28" borderId="16" xfId="0" applyFont="1" applyFill="1" applyBorder="1" applyAlignment="1">
      <alignment/>
    </xf>
    <xf numFmtId="0" fontId="127" fillId="28" borderId="16" xfId="0" applyFont="1" applyFill="1" applyBorder="1" applyAlignment="1">
      <alignment/>
    </xf>
    <xf numFmtId="0" fontId="128" fillId="28" borderId="16" xfId="0" applyFont="1" applyFill="1" applyBorder="1" applyAlignment="1">
      <alignment/>
    </xf>
    <xf numFmtId="2" fontId="13" fillId="22" borderId="16" xfId="688" applyNumberFormat="1" applyFont="1" applyFill="1" applyBorder="1" applyAlignment="1">
      <alignment horizontal="center" vertical="center" wrapText="1"/>
      <protection/>
    </xf>
    <xf numFmtId="4" fontId="18" fillId="22" borderId="16" xfId="688" applyNumberFormat="1" applyFont="1" applyFill="1" applyBorder="1" applyAlignment="1">
      <alignment vertical="center" wrapText="1"/>
      <protection/>
    </xf>
    <xf numFmtId="4" fontId="49" fillId="0" borderId="16" xfId="766" applyNumberFormat="1" applyFont="1" applyBorder="1" applyAlignment="1">
      <alignment vertical="center" wrapText="1"/>
      <protection/>
    </xf>
    <xf numFmtId="4" fontId="18" fillId="0" borderId="16" xfId="0" applyNumberFormat="1" applyFont="1" applyBorder="1" applyAlignment="1">
      <alignment/>
    </xf>
    <xf numFmtId="4" fontId="48" fillId="0" borderId="16" xfId="766" applyNumberFormat="1" applyFont="1" applyBorder="1" applyAlignment="1">
      <alignment/>
      <protection/>
    </xf>
    <xf numFmtId="4" fontId="49" fillId="0" borderId="16" xfId="766" applyNumberFormat="1" applyFont="1" applyBorder="1" applyAlignment="1">
      <alignment/>
      <protection/>
    </xf>
    <xf numFmtId="4" fontId="13" fillId="0" borderId="16" xfId="0" applyNumberFormat="1" applyFont="1" applyBorder="1" applyAlignment="1">
      <alignment/>
    </xf>
    <xf numFmtId="0" fontId="49" fillId="0" borderId="16" xfId="766" applyFont="1" applyBorder="1" applyAlignment="1">
      <alignment horizontal="center" vertical="center"/>
      <protection/>
    </xf>
    <xf numFmtId="4" fontId="13" fillId="0" borderId="0" xfId="0" applyNumberFormat="1" applyFont="1" applyAlignment="1">
      <alignment/>
    </xf>
    <xf numFmtId="4" fontId="48" fillId="0" borderId="16" xfId="766" applyNumberFormat="1" applyFont="1" applyBorder="1" applyAlignment="1">
      <alignment horizontal="center" vertical="center" wrapText="1"/>
      <protection/>
    </xf>
    <xf numFmtId="0" fontId="0" fillId="30" borderId="0" xfId="0" applyFill="1" applyAlignment="1">
      <alignment/>
    </xf>
    <xf numFmtId="0" fontId="48" fillId="30" borderId="2" xfId="766" applyFont="1" applyFill="1" applyBorder="1" applyAlignment="1">
      <alignment vertical="center"/>
      <protection/>
    </xf>
    <xf numFmtId="4" fontId="48" fillId="30" borderId="2" xfId="766" applyNumberFormat="1" applyFont="1" applyFill="1" applyBorder="1" applyAlignment="1">
      <alignment vertical="center"/>
      <protection/>
    </xf>
    <xf numFmtId="0" fontId="48" fillId="30" borderId="16" xfId="766" applyFont="1" applyFill="1" applyBorder="1" applyAlignment="1">
      <alignment horizontal="center" vertical="center"/>
      <protection/>
    </xf>
    <xf numFmtId="0" fontId="22" fillId="30" borderId="16" xfId="0" applyNumberFormat="1" applyFont="1" applyFill="1" applyBorder="1" applyAlignment="1">
      <alignment horizontal="center" vertical="top" wrapText="1"/>
    </xf>
    <xf numFmtId="0" fontId="22" fillId="30" borderId="16" xfId="0" applyFont="1" applyFill="1" applyBorder="1" applyAlignment="1">
      <alignment horizontal="center" vertical="top" wrapText="1"/>
    </xf>
    <xf numFmtId="0" fontId="21" fillId="30" borderId="16" xfId="688" applyFont="1" applyFill="1" applyBorder="1" applyAlignment="1">
      <alignment horizontal="center" vertical="center" wrapText="1"/>
      <protection/>
    </xf>
    <xf numFmtId="0" fontId="22" fillId="30" borderId="16" xfId="688" applyFont="1" applyFill="1" applyBorder="1" applyAlignment="1">
      <alignment horizontal="center" vertical="center" wrapText="1"/>
      <protection/>
    </xf>
    <xf numFmtId="0" fontId="48" fillId="30" borderId="0" xfId="766" applyFont="1" applyFill="1" applyBorder="1" applyAlignment="1">
      <alignment horizontal="center" vertical="center"/>
      <protection/>
    </xf>
    <xf numFmtId="0" fontId="48" fillId="30" borderId="16" xfId="766" applyFont="1" applyFill="1" applyBorder="1" applyAlignment="1">
      <alignment horizontal="center" vertical="center" wrapText="1"/>
      <protection/>
    </xf>
    <xf numFmtId="4" fontId="48" fillId="30" borderId="16" xfId="766" applyNumberFormat="1" applyFont="1" applyFill="1" applyBorder="1" applyAlignment="1">
      <alignment horizontal="center" vertical="center"/>
      <protection/>
    </xf>
    <xf numFmtId="4" fontId="48" fillId="30" borderId="16" xfId="766" applyNumberFormat="1" applyFont="1" applyFill="1" applyBorder="1" applyAlignment="1">
      <alignment horizontal="right" vertical="center"/>
      <protection/>
    </xf>
    <xf numFmtId="0" fontId="48" fillId="30" borderId="16" xfId="766" applyFont="1" applyFill="1" applyBorder="1" applyAlignment="1">
      <alignment horizontal="right" vertical="center"/>
      <protection/>
    </xf>
    <xf numFmtId="2" fontId="48" fillId="30" borderId="16" xfId="766" applyNumberFormat="1" applyFont="1" applyFill="1" applyBorder="1" applyAlignment="1">
      <alignment horizontal="right" vertical="center"/>
      <protection/>
    </xf>
    <xf numFmtId="4" fontId="49" fillId="30" borderId="16" xfId="766" applyNumberFormat="1" applyFont="1" applyFill="1" applyBorder="1" applyAlignment="1">
      <alignment horizontal="right" vertical="center"/>
      <protection/>
    </xf>
    <xf numFmtId="0" fontId="18" fillId="30" borderId="16" xfId="688" applyFont="1" applyFill="1" applyBorder="1" applyAlignment="1">
      <alignment vertical="center" wrapText="1"/>
      <protection/>
    </xf>
    <xf numFmtId="0" fontId="18" fillId="30" borderId="16" xfId="688" applyFont="1" applyFill="1" applyBorder="1" applyAlignment="1">
      <alignment horizontal="center" vertical="center" wrapText="1"/>
      <protection/>
    </xf>
    <xf numFmtId="2" fontId="49" fillId="30" borderId="16" xfId="766" applyNumberFormat="1" applyFont="1" applyFill="1" applyBorder="1" applyAlignment="1">
      <alignment horizontal="right" vertical="center"/>
      <protection/>
    </xf>
    <xf numFmtId="0" fontId="13" fillId="30" borderId="16" xfId="688" applyFont="1" applyFill="1" applyBorder="1" applyAlignment="1">
      <alignment vertical="center" wrapText="1"/>
      <protection/>
    </xf>
    <xf numFmtId="0" fontId="13" fillId="30" borderId="16" xfId="688" applyFont="1" applyFill="1" applyBorder="1" applyAlignment="1">
      <alignment horizontal="center" vertical="center" wrapText="1"/>
      <protection/>
    </xf>
    <xf numFmtId="4" fontId="50" fillId="30" borderId="16" xfId="766" applyNumberFormat="1" applyFont="1" applyFill="1" applyBorder="1" applyAlignment="1">
      <alignment horizontal="right" vertical="center"/>
      <protection/>
    </xf>
    <xf numFmtId="0" fontId="50" fillId="30" borderId="16" xfId="766" applyFont="1" applyFill="1" applyBorder="1" applyAlignment="1">
      <alignment horizontal="center" vertical="center"/>
      <protection/>
    </xf>
    <xf numFmtId="0" fontId="22" fillId="30" borderId="16" xfId="688" applyFont="1" applyFill="1" applyBorder="1" applyAlignment="1">
      <alignment vertical="center" wrapText="1"/>
      <protection/>
    </xf>
    <xf numFmtId="0" fontId="50" fillId="30" borderId="16" xfId="766" applyFont="1" applyFill="1" applyBorder="1" applyAlignment="1">
      <alignment horizontal="right" vertical="center"/>
      <protection/>
    </xf>
    <xf numFmtId="2" fontId="50" fillId="30" borderId="16" xfId="766" applyNumberFormat="1" applyFont="1" applyFill="1" applyBorder="1" applyAlignment="1">
      <alignment horizontal="right" vertical="center"/>
      <protection/>
    </xf>
    <xf numFmtId="0" fontId="46" fillId="30" borderId="0" xfId="0" applyFont="1" applyFill="1" applyAlignment="1">
      <alignment/>
    </xf>
    <xf numFmtId="0" fontId="48" fillId="30" borderId="0" xfId="766" applyFont="1" applyFill="1" applyBorder="1" applyAlignment="1">
      <alignment horizontal="right" vertical="center"/>
      <protection/>
    </xf>
    <xf numFmtId="2" fontId="0" fillId="30" borderId="0" xfId="0" applyNumberFormat="1" applyFill="1" applyAlignment="1">
      <alignment/>
    </xf>
    <xf numFmtId="0" fontId="13" fillId="30" borderId="16" xfId="688" applyFont="1" applyFill="1" applyBorder="1" applyAlignment="1">
      <alignment horizontal="center" vertical="center" wrapText="1"/>
      <protection/>
    </xf>
    <xf numFmtId="0" fontId="13" fillId="30" borderId="16" xfId="688" applyFont="1" applyFill="1" applyBorder="1" applyAlignment="1">
      <alignment vertical="center"/>
      <protection/>
    </xf>
    <xf numFmtId="0" fontId="13" fillId="30" borderId="16" xfId="688" applyFont="1" applyFill="1" applyBorder="1" applyAlignment="1">
      <alignment horizontal="center" vertical="center"/>
      <protection/>
    </xf>
    <xf numFmtId="0" fontId="22" fillId="30" borderId="16" xfId="0" applyNumberFormat="1" applyFont="1" applyFill="1" applyBorder="1" applyAlignment="1">
      <alignment vertical="center"/>
    </xf>
    <xf numFmtId="0" fontId="41" fillId="30" borderId="16" xfId="688" applyFont="1" applyFill="1" applyBorder="1" applyAlignment="1">
      <alignment vertical="center" wrapText="1"/>
      <protection/>
    </xf>
    <xf numFmtId="4" fontId="49" fillId="30" borderId="16" xfId="766" applyNumberFormat="1" applyFont="1" applyFill="1" applyBorder="1" applyAlignment="1">
      <alignment horizontal="right" vertical="center"/>
      <protection/>
    </xf>
    <xf numFmtId="0" fontId="49" fillId="30" borderId="16" xfId="766" applyFont="1" applyFill="1" applyBorder="1" applyAlignment="1">
      <alignment horizontal="right" vertical="center"/>
      <protection/>
    </xf>
    <xf numFmtId="2" fontId="49" fillId="30" borderId="16" xfId="766" applyNumberFormat="1" applyFont="1" applyFill="1" applyBorder="1" applyAlignment="1">
      <alignment horizontal="right" vertical="center"/>
      <protection/>
    </xf>
    <xf numFmtId="0" fontId="44" fillId="30" borderId="0" xfId="0" applyFont="1" applyFill="1" applyAlignment="1">
      <alignment/>
    </xf>
    <xf numFmtId="4" fontId="0" fillId="30" borderId="0" xfId="0" applyNumberFormat="1" applyFill="1" applyAlignment="1">
      <alignment/>
    </xf>
    <xf numFmtId="0" fontId="21" fillId="28" borderId="16" xfId="0" applyFont="1" applyFill="1" applyBorder="1" applyAlignment="1">
      <alignment horizontal="center"/>
    </xf>
    <xf numFmtId="4" fontId="42" fillId="26" borderId="16" xfId="0" applyNumberFormat="1" applyFont="1" applyFill="1" applyBorder="1" applyAlignment="1">
      <alignment horizontal="center" vertical="center" wrapText="1"/>
    </xf>
    <xf numFmtId="4" fontId="23" fillId="22" borderId="16" xfId="0" applyNumberFormat="1" applyFont="1" applyFill="1" applyBorder="1" applyAlignment="1">
      <alignment horizontal="center" vertical="center" wrapText="1"/>
    </xf>
    <xf numFmtId="4" fontId="42" fillId="22" borderId="16" xfId="0" applyNumberFormat="1" applyFont="1" applyFill="1" applyBorder="1" applyAlignment="1">
      <alignment horizontal="center" vertical="center" wrapText="1"/>
    </xf>
    <xf numFmtId="0" fontId="42" fillId="22" borderId="0" xfId="766" applyFont="1" applyFill="1" applyAlignment="1">
      <alignment horizontal="center" vertical="center" wrapText="1"/>
      <protection/>
    </xf>
    <xf numFmtId="0" fontId="42" fillId="22" borderId="30" xfId="766" applyFont="1" applyFill="1" applyBorder="1" applyAlignment="1">
      <alignment horizontal="center" vertical="center" wrapText="1"/>
      <protection/>
    </xf>
    <xf numFmtId="0" fontId="23" fillId="22" borderId="16" xfId="688" applyFont="1" applyFill="1" applyBorder="1" applyAlignment="1">
      <alignment horizontal="center" vertical="center" wrapText="1"/>
      <protection/>
    </xf>
    <xf numFmtId="0" fontId="129" fillId="22" borderId="0" xfId="766" applyFont="1" applyFill="1" applyBorder="1">
      <alignment/>
      <protection/>
    </xf>
    <xf numFmtId="0" fontId="21" fillId="22" borderId="0" xfId="688" applyFont="1" applyFill="1" applyBorder="1" applyAlignment="1">
      <alignment horizontal="right" vertical="center" wrapText="1"/>
      <protection/>
    </xf>
    <xf numFmtId="0" fontId="42" fillId="22" borderId="16" xfId="404" applyFont="1" applyFill="1" applyBorder="1" applyAlignment="1" applyProtection="1">
      <alignment horizontal="center" vertical="center"/>
      <protection/>
    </xf>
    <xf numFmtId="0" fontId="23" fillId="28" borderId="0" xfId="688" applyFont="1" applyFill="1" applyBorder="1" applyAlignment="1">
      <alignment horizontal="left" vertical="center" wrapText="1"/>
      <protection/>
    </xf>
    <xf numFmtId="0" fontId="42" fillId="28" borderId="2" xfId="766" applyFont="1" applyFill="1" applyBorder="1" applyAlignment="1">
      <alignment horizontal="center" vertical="center" wrapText="1"/>
      <protection/>
    </xf>
    <xf numFmtId="0" fontId="23" fillId="28" borderId="16" xfId="0" applyFont="1" applyFill="1" applyBorder="1" applyAlignment="1">
      <alignment horizontal="center" vertical="center"/>
    </xf>
    <xf numFmtId="0" fontId="23" fillId="28" borderId="16" xfId="0" applyFont="1" applyFill="1" applyBorder="1" applyAlignment="1">
      <alignment horizontal="center" vertical="center" wrapText="1"/>
    </xf>
    <xf numFmtId="0" fontId="23" fillId="28" borderId="25" xfId="0" applyFont="1" applyFill="1" applyBorder="1" applyAlignment="1">
      <alignment horizontal="center" vertical="center"/>
    </xf>
    <xf numFmtId="0" fontId="23" fillId="28" borderId="26" xfId="0" applyFont="1" applyFill="1" applyBorder="1" applyAlignment="1">
      <alignment horizontal="center" vertical="center"/>
    </xf>
    <xf numFmtId="0" fontId="23" fillId="28" borderId="7" xfId="0" applyFont="1" applyFill="1" applyBorder="1" applyAlignment="1">
      <alignment horizontal="center" vertical="center"/>
    </xf>
    <xf numFmtId="0" fontId="42" fillId="28" borderId="23" xfId="766" applyFont="1" applyFill="1" applyBorder="1" applyAlignment="1">
      <alignment horizontal="center" vertical="center"/>
      <protection/>
    </xf>
    <xf numFmtId="0" fontId="42" fillId="28" borderId="12" xfId="766" applyFont="1" applyFill="1" applyBorder="1" applyAlignment="1">
      <alignment horizontal="center" vertical="center"/>
      <protection/>
    </xf>
    <xf numFmtId="0" fontId="42" fillId="28" borderId="29" xfId="766" applyFont="1" applyFill="1" applyBorder="1" applyAlignment="1">
      <alignment horizontal="center" vertical="center"/>
      <protection/>
    </xf>
    <xf numFmtId="0" fontId="23" fillId="28" borderId="25" xfId="0" applyFont="1" applyFill="1" applyBorder="1" applyAlignment="1">
      <alignment horizontal="center" vertical="center" wrapText="1"/>
    </xf>
    <xf numFmtId="0" fontId="23" fillId="28" borderId="26" xfId="0" applyFont="1" applyFill="1" applyBorder="1" applyAlignment="1">
      <alignment horizontal="center" vertical="center" wrapText="1"/>
    </xf>
    <xf numFmtId="0" fontId="23" fillId="28" borderId="7" xfId="0" applyFont="1" applyFill="1" applyBorder="1" applyAlignment="1">
      <alignment horizontal="center" vertical="center" wrapText="1"/>
    </xf>
    <xf numFmtId="4" fontId="23" fillId="28" borderId="25" xfId="688" applyNumberFormat="1" applyFont="1" applyFill="1" applyBorder="1" applyAlignment="1">
      <alignment horizontal="center" vertical="center" wrapText="1"/>
      <protection/>
    </xf>
    <xf numFmtId="4" fontId="23" fillId="28" borderId="26" xfId="688" applyNumberFormat="1" applyFont="1" applyFill="1" applyBorder="1" applyAlignment="1">
      <alignment horizontal="center" vertical="center" wrapText="1"/>
      <protection/>
    </xf>
    <xf numFmtId="4" fontId="23" fillId="28" borderId="7" xfId="688" applyNumberFormat="1" applyFont="1" applyFill="1" applyBorder="1" applyAlignment="1">
      <alignment horizontal="center" vertical="center" wrapText="1"/>
      <protection/>
    </xf>
    <xf numFmtId="0" fontId="13" fillId="0" borderId="0" xfId="0" applyFont="1" applyAlignment="1">
      <alignment/>
    </xf>
    <xf numFmtId="0" fontId="18" fillId="0" borderId="16" xfId="0" applyFont="1" applyBorder="1" applyAlignment="1">
      <alignment/>
    </xf>
    <xf numFmtId="0" fontId="18" fillId="22" borderId="25" xfId="688" applyFont="1" applyFill="1" applyBorder="1" applyAlignment="1">
      <alignment horizontal="center" vertical="center" wrapText="1"/>
      <protection/>
    </xf>
    <xf numFmtId="0" fontId="18" fillId="22" borderId="7" xfId="688" applyFont="1" applyFill="1" applyBorder="1" applyAlignment="1">
      <alignment horizontal="center" vertical="center" wrapText="1"/>
      <protection/>
    </xf>
    <xf numFmtId="0" fontId="18" fillId="0" borderId="0" xfId="0" applyFont="1" applyAlignment="1">
      <alignment horizontal="center" wrapText="1"/>
    </xf>
    <xf numFmtId="0" fontId="18" fillId="0" borderId="16" xfId="0" applyFont="1" applyBorder="1" applyAlignment="1">
      <alignment horizontal="center"/>
    </xf>
    <xf numFmtId="2" fontId="19" fillId="0" borderId="23" xfId="688" applyNumberFormat="1" applyFont="1" applyFill="1" applyBorder="1" applyAlignment="1">
      <alignment horizontal="center" vertical="center" wrapText="1"/>
      <protection/>
    </xf>
    <xf numFmtId="2" fontId="19" fillId="0" borderId="12" xfId="688" applyNumberFormat="1" applyFont="1" applyFill="1" applyBorder="1" applyAlignment="1">
      <alignment horizontal="center" vertical="center" wrapText="1"/>
      <protection/>
    </xf>
    <xf numFmtId="2" fontId="19" fillId="0" borderId="29" xfId="688" applyNumberFormat="1" applyFont="1" applyFill="1" applyBorder="1" applyAlignment="1">
      <alignment horizontal="center" vertical="center" wrapText="1"/>
      <protection/>
    </xf>
    <xf numFmtId="0" fontId="19" fillId="0" borderId="0" xfId="688" applyFont="1" applyFill="1" applyBorder="1" applyAlignment="1">
      <alignment horizontal="left" vertical="center" wrapText="1"/>
      <protection/>
    </xf>
    <xf numFmtId="0" fontId="47" fillId="0" borderId="0" xfId="766" applyFont="1" applyAlignment="1">
      <alignment horizontal="center" vertical="center" wrapText="1"/>
      <protection/>
    </xf>
    <xf numFmtId="0" fontId="16" fillId="0" borderId="0" xfId="688" applyFont="1" applyFill="1" applyBorder="1" applyAlignment="1">
      <alignment horizontal="right" vertical="center" wrapText="1"/>
      <protection/>
    </xf>
    <xf numFmtId="0" fontId="47" fillId="0" borderId="31" xfId="404" applyFont="1" applyBorder="1" applyAlignment="1" applyProtection="1">
      <alignment horizontal="center" vertical="center"/>
      <protection/>
    </xf>
    <xf numFmtId="0" fontId="47" fillId="0" borderId="32" xfId="404" applyFont="1" applyBorder="1" applyAlignment="1" applyProtection="1">
      <alignment horizontal="center" vertical="center"/>
      <protection/>
    </xf>
    <xf numFmtId="0" fontId="19" fillId="0" borderId="25" xfId="688" applyFont="1" applyFill="1" applyBorder="1" applyAlignment="1">
      <alignment horizontal="center" vertical="center" wrapText="1"/>
      <protection/>
    </xf>
    <xf numFmtId="0" fontId="19" fillId="0" borderId="7" xfId="688" applyFont="1" applyFill="1" applyBorder="1" applyAlignment="1">
      <alignment horizontal="center" vertical="center" wrapText="1"/>
      <protection/>
    </xf>
    <xf numFmtId="2" fontId="19" fillId="0" borderId="16" xfId="688" applyNumberFormat="1" applyFont="1" applyFill="1" applyBorder="1" applyAlignment="1">
      <alignment horizontal="center" vertical="center" wrapText="1"/>
      <protection/>
    </xf>
    <xf numFmtId="4" fontId="23" fillId="0" borderId="16" xfId="688" applyNumberFormat="1" applyFont="1" applyFill="1" applyBorder="1" applyAlignment="1">
      <alignment horizontal="center" vertical="center" wrapText="1"/>
      <protection/>
    </xf>
    <xf numFmtId="0" fontId="23" fillId="0" borderId="0" xfId="688" applyFont="1" applyFill="1" applyBorder="1" applyAlignment="1">
      <alignment horizontal="left" vertical="center" wrapText="1"/>
      <protection/>
    </xf>
    <xf numFmtId="0" fontId="23" fillId="0" borderId="0" xfId="0" applyFont="1" applyAlignment="1">
      <alignment horizontal="center"/>
    </xf>
    <xf numFmtId="0" fontId="21" fillId="0" borderId="0" xfId="688" applyFont="1" applyFill="1" applyBorder="1" applyAlignment="1">
      <alignment horizontal="right" vertical="center" wrapText="1"/>
      <protection/>
    </xf>
    <xf numFmtId="0" fontId="21" fillId="0" borderId="0" xfId="0" applyFont="1" applyAlignment="1">
      <alignment/>
    </xf>
    <xf numFmtId="0" fontId="23" fillId="0" borderId="16" xfId="688" applyFont="1" applyFill="1" applyBorder="1" applyAlignment="1">
      <alignment horizontal="center" vertical="center" wrapText="1"/>
      <protection/>
    </xf>
    <xf numFmtId="0" fontId="21" fillId="28" borderId="25" xfId="0" applyFont="1" applyFill="1" applyBorder="1" applyAlignment="1">
      <alignment horizontal="center" wrapText="1"/>
    </xf>
    <xf numFmtId="0" fontId="21" fillId="28" borderId="7" xfId="0" applyFont="1" applyFill="1" applyBorder="1" applyAlignment="1">
      <alignment horizontal="center" wrapText="1"/>
    </xf>
    <xf numFmtId="0" fontId="48" fillId="0" borderId="0" xfId="766" applyFont="1" applyAlignment="1">
      <alignment horizontal="left" vertical="top"/>
      <protection/>
    </xf>
    <xf numFmtId="0" fontId="49" fillId="0" borderId="2" xfId="766" applyFont="1" applyBorder="1" applyAlignment="1">
      <alignment horizontal="center" vertical="center" wrapText="1"/>
      <protection/>
    </xf>
    <xf numFmtId="0" fontId="49" fillId="0" borderId="2" xfId="766" applyFont="1" applyBorder="1" applyAlignment="1">
      <alignment horizontal="center" vertical="center"/>
      <protection/>
    </xf>
    <xf numFmtId="0" fontId="49" fillId="0" borderId="16" xfId="766" applyFont="1" applyBorder="1" applyAlignment="1">
      <alignment horizontal="center" vertical="center"/>
      <protection/>
    </xf>
    <xf numFmtId="0" fontId="49" fillId="0" borderId="16" xfId="766" applyFont="1" applyBorder="1" applyAlignment="1">
      <alignment horizontal="center" vertical="center" wrapText="1"/>
      <protection/>
    </xf>
    <xf numFmtId="4" fontId="18" fillId="0" borderId="16" xfId="0" applyNumberFormat="1" applyFont="1" applyBorder="1" applyAlignment="1">
      <alignment horizontal="center" wrapText="1"/>
    </xf>
    <xf numFmtId="4" fontId="18" fillId="0" borderId="16" xfId="0" applyNumberFormat="1" applyFont="1" applyBorder="1" applyAlignment="1">
      <alignment horizontal="center"/>
    </xf>
    <xf numFmtId="0" fontId="48" fillId="30" borderId="0" xfId="766" applyFont="1" applyFill="1" applyAlignment="1">
      <alignment horizontal="left" vertical="center"/>
      <protection/>
    </xf>
    <xf numFmtId="0" fontId="49" fillId="30" borderId="0" xfId="766" applyFont="1" applyFill="1" applyAlignment="1">
      <alignment horizontal="center" vertical="center" wrapText="1"/>
      <protection/>
    </xf>
    <xf numFmtId="0" fontId="49" fillId="30" borderId="0" xfId="766" applyFont="1" applyFill="1" applyAlignment="1">
      <alignment horizontal="center" vertical="center"/>
      <protection/>
    </xf>
    <xf numFmtId="0" fontId="49" fillId="30" borderId="25" xfId="766" applyFont="1" applyFill="1" applyBorder="1" applyAlignment="1">
      <alignment horizontal="center" vertical="center"/>
      <protection/>
    </xf>
    <xf numFmtId="0" fontId="49" fillId="30" borderId="7" xfId="766" applyFont="1" applyFill="1" applyBorder="1" applyAlignment="1">
      <alignment horizontal="center" vertical="center"/>
      <protection/>
    </xf>
    <xf numFmtId="0" fontId="49" fillId="30" borderId="25" xfId="766" applyFont="1" applyFill="1" applyBorder="1" applyAlignment="1">
      <alignment horizontal="center" vertical="center" wrapText="1"/>
      <protection/>
    </xf>
    <xf numFmtId="0" fontId="49" fillId="30" borderId="7" xfId="766" applyFont="1" applyFill="1" applyBorder="1" applyAlignment="1">
      <alignment horizontal="center" vertical="center" wrapText="1"/>
      <protection/>
    </xf>
    <xf numFmtId="0" fontId="48" fillId="30" borderId="23" xfId="766" applyFont="1" applyFill="1" applyBorder="1" applyAlignment="1">
      <alignment horizontal="center" vertical="center"/>
      <protection/>
    </xf>
    <xf numFmtId="0" fontId="48" fillId="30" borderId="12" xfId="766" applyFont="1" applyFill="1" applyBorder="1" applyAlignment="1">
      <alignment horizontal="center" vertical="center"/>
      <protection/>
    </xf>
    <xf numFmtId="0" fontId="48" fillId="30" borderId="29" xfId="766" applyFont="1" applyFill="1" applyBorder="1" applyAlignment="1">
      <alignment horizontal="center" vertical="center"/>
      <protection/>
    </xf>
    <xf numFmtId="2" fontId="48" fillId="30" borderId="25" xfId="766" applyNumberFormat="1" applyFont="1" applyFill="1" applyBorder="1" applyAlignment="1">
      <alignment horizontal="center" vertical="center" wrapText="1"/>
      <protection/>
    </xf>
    <xf numFmtId="2" fontId="48" fillId="30" borderId="7" xfId="766" applyNumberFormat="1" applyFont="1" applyFill="1" applyBorder="1" applyAlignment="1">
      <alignment horizontal="center" vertical="center"/>
      <protection/>
    </xf>
    <xf numFmtId="0" fontId="48" fillId="30" borderId="25" xfId="766" applyFont="1" applyFill="1" applyBorder="1" applyAlignment="1">
      <alignment horizontal="center" vertical="center" wrapText="1"/>
      <protection/>
    </xf>
    <xf numFmtId="0" fontId="48" fillId="30" borderId="7" xfId="766" applyFont="1" applyFill="1" applyBorder="1" applyAlignment="1">
      <alignment horizontal="center" vertical="center"/>
      <protection/>
    </xf>
  </cellXfs>
  <cellStyles count="997">
    <cellStyle name="Normal" xfId="0"/>
    <cellStyle name="          &#13;&#10;shell=progman.exe&#13;&#10;m" xfId="15"/>
    <cellStyle name="          &#13;&#10;shell=progman.exe&#13;&#10;m 2" xfId="16"/>
    <cellStyle name="%" xfId="17"/>
    <cellStyle name="??" xfId="18"/>
    <cellStyle name="?? [0.00]_ Att. 1- Cover" xfId="19"/>
    <cellStyle name="?? [0]" xfId="20"/>
    <cellStyle name="?? [0] 2" xfId="21"/>
    <cellStyle name="?? 2" xfId="22"/>
    <cellStyle name="?? 3" xfId="23"/>
    <cellStyle name="???? [0.00]_PRODUCT DETAIL Q1" xfId="24"/>
    <cellStyle name="????_PRODUCT DETAIL Q1" xfId="25"/>
    <cellStyle name="???[0]_?? DI" xfId="26"/>
    <cellStyle name="???_?? DI" xfId="27"/>
    <cellStyle name="??[0]_BRE" xfId="28"/>
    <cellStyle name="??_ Att. 1- Cover" xfId="29"/>
    <cellStyle name="??_kc-elec system check list" xfId="30"/>
    <cellStyle name="•W€_STDFOR" xfId="31"/>
    <cellStyle name="W_STDFOR" xfId="32"/>
    <cellStyle name="1" xfId="33"/>
    <cellStyle name="¹éºÐÀ²_±âÅ¸" xfId="34"/>
    <cellStyle name="2" xfId="35"/>
    <cellStyle name="20% - Accent1" xfId="36"/>
    <cellStyle name="20% - Accent1 2" xfId="37"/>
    <cellStyle name="20% - Accent1 3" xfId="38"/>
    <cellStyle name="20% - Accent1 4" xfId="39"/>
    <cellStyle name="20% - Accent1 5" xfId="40"/>
    <cellStyle name="20% - Accent1 6" xfId="41"/>
    <cellStyle name="20% - Accent2" xfId="42"/>
    <cellStyle name="20% - Accent2 2" xfId="43"/>
    <cellStyle name="20% - Accent2 3" xfId="44"/>
    <cellStyle name="20% - Accent2 4" xfId="45"/>
    <cellStyle name="20% - Accent2 5" xfId="46"/>
    <cellStyle name="20% - Accent2 6" xfId="47"/>
    <cellStyle name="20% - Accent3" xfId="48"/>
    <cellStyle name="20% - Accent3 2" xfId="49"/>
    <cellStyle name="20% - Accent3 3" xfId="50"/>
    <cellStyle name="20% - Accent3 4" xfId="51"/>
    <cellStyle name="20% - Accent3 5" xfId="52"/>
    <cellStyle name="20% - Accent3 6" xfId="53"/>
    <cellStyle name="20% - Accent4" xfId="54"/>
    <cellStyle name="20% - Accent4 2" xfId="55"/>
    <cellStyle name="20% - Accent4 3" xfId="56"/>
    <cellStyle name="20% - Accent4 4" xfId="57"/>
    <cellStyle name="20% - Accent4 5" xfId="58"/>
    <cellStyle name="20% - Accent4 6" xfId="59"/>
    <cellStyle name="20% - Accent5" xfId="60"/>
    <cellStyle name="20% - Accent5 2" xfId="61"/>
    <cellStyle name="20% - Accent5 3" xfId="62"/>
    <cellStyle name="20% - Accent5 4" xfId="63"/>
    <cellStyle name="20% - Accent5 5" xfId="64"/>
    <cellStyle name="20% - Accent5 6" xfId="65"/>
    <cellStyle name="20% - Accent6" xfId="66"/>
    <cellStyle name="20% - Accent6 2" xfId="67"/>
    <cellStyle name="20% - Accent6 3" xfId="68"/>
    <cellStyle name="20% - Accent6 4" xfId="69"/>
    <cellStyle name="20% - Accent6 5" xfId="70"/>
    <cellStyle name="20% - Accent6 6" xfId="71"/>
    <cellStyle name="3" xfId="72"/>
    <cellStyle name="4" xfId="73"/>
    <cellStyle name="40% - Accent1" xfId="74"/>
    <cellStyle name="40% - Accent1 2" xfId="75"/>
    <cellStyle name="40% - Accent1 3" xfId="76"/>
    <cellStyle name="40% - Accent1 4" xfId="77"/>
    <cellStyle name="40% - Accent1 5" xfId="78"/>
    <cellStyle name="40% - Accent1 6" xfId="79"/>
    <cellStyle name="40% - Accent2" xfId="80"/>
    <cellStyle name="40% - Accent2 2" xfId="81"/>
    <cellStyle name="40% - Accent2 3" xfId="82"/>
    <cellStyle name="40% - Accent2 4" xfId="83"/>
    <cellStyle name="40% - Accent2 5" xfId="84"/>
    <cellStyle name="40% - Accent2 6" xfId="85"/>
    <cellStyle name="40% - Accent3" xfId="86"/>
    <cellStyle name="40% - Accent3 2" xfId="87"/>
    <cellStyle name="40% - Accent3 3" xfId="88"/>
    <cellStyle name="40% - Accent3 4" xfId="89"/>
    <cellStyle name="40% - Accent3 5" xfId="90"/>
    <cellStyle name="40% - Accent3 6" xfId="91"/>
    <cellStyle name="40% - Accent4" xfId="92"/>
    <cellStyle name="40% - Accent4 2" xfId="93"/>
    <cellStyle name="40% - Accent4 3" xfId="94"/>
    <cellStyle name="40% - Accent4 4" xfId="95"/>
    <cellStyle name="40% - Accent4 5" xfId="96"/>
    <cellStyle name="40% - Accent4 6" xfId="97"/>
    <cellStyle name="40% - Accent5" xfId="98"/>
    <cellStyle name="40% - Accent5 2" xfId="99"/>
    <cellStyle name="40% - Accent5 3" xfId="100"/>
    <cellStyle name="40% - Accent5 4" xfId="101"/>
    <cellStyle name="40% - Accent5 5" xfId="102"/>
    <cellStyle name="40% - Accent5 6" xfId="103"/>
    <cellStyle name="40% - Accent6" xfId="104"/>
    <cellStyle name="40% - Accent6 2" xfId="105"/>
    <cellStyle name="40% - Accent6 3" xfId="106"/>
    <cellStyle name="40% - Accent6 4" xfId="107"/>
    <cellStyle name="40% - Accent6 5" xfId="108"/>
    <cellStyle name="40% - Accent6 6" xfId="109"/>
    <cellStyle name="52" xfId="110"/>
    <cellStyle name="6" xfId="111"/>
    <cellStyle name="6 2" xfId="112"/>
    <cellStyle name="6_Bieu QH 2020" xfId="113"/>
    <cellStyle name="6_Bieu QH 2020 m" xfId="114"/>
    <cellStyle name="6_Bieu QH 2020 m_Bieu QH 2020" xfId="115"/>
    <cellStyle name="6_Bieu QH 2020 m_Danh muc Hoa Lu" xfId="116"/>
    <cellStyle name="6_Danh muc Hoa Lu" xfId="117"/>
    <cellStyle name="60% - Accent1" xfId="118"/>
    <cellStyle name="60% - Accent1 2" xfId="119"/>
    <cellStyle name="60% - Accent1 3" xfId="120"/>
    <cellStyle name="60% - Accent1 4" xfId="121"/>
    <cellStyle name="60% - Accent1 5" xfId="122"/>
    <cellStyle name="60% - Accent1 6" xfId="123"/>
    <cellStyle name="60% - Accent2" xfId="124"/>
    <cellStyle name="60% - Accent2 2" xfId="125"/>
    <cellStyle name="60% - Accent2 3" xfId="126"/>
    <cellStyle name="60% - Accent2 4" xfId="127"/>
    <cellStyle name="60% - Accent2 5" xfId="128"/>
    <cellStyle name="60% - Accent2 6" xfId="129"/>
    <cellStyle name="60% - Accent3" xfId="130"/>
    <cellStyle name="60% - Accent3 2" xfId="131"/>
    <cellStyle name="60% - Accent3 3" xfId="132"/>
    <cellStyle name="60% - Accent3 4" xfId="133"/>
    <cellStyle name="60% - Accent3 5" xfId="134"/>
    <cellStyle name="60% - Accent3 6" xfId="135"/>
    <cellStyle name="60% - Accent4" xfId="136"/>
    <cellStyle name="60% - Accent4 2" xfId="137"/>
    <cellStyle name="60% - Accent4 3" xfId="138"/>
    <cellStyle name="60% - Accent4 4" xfId="139"/>
    <cellStyle name="60% - Accent4 5" xfId="140"/>
    <cellStyle name="60% - Accent4 6" xfId="141"/>
    <cellStyle name="60% - Accent5" xfId="142"/>
    <cellStyle name="60% - Accent5 2" xfId="143"/>
    <cellStyle name="60% - Accent5 3" xfId="144"/>
    <cellStyle name="60% - Accent5 4" xfId="145"/>
    <cellStyle name="60% - Accent5 5" xfId="146"/>
    <cellStyle name="60% - Accent5 6" xfId="147"/>
    <cellStyle name="60% - Accent6" xfId="148"/>
    <cellStyle name="60% - Accent6 2" xfId="149"/>
    <cellStyle name="60% - Accent6 3" xfId="150"/>
    <cellStyle name="60% - Accent6 4" xfId="151"/>
    <cellStyle name="60% - Accent6 5" xfId="152"/>
    <cellStyle name="60% - Accent6 6" xfId="153"/>
    <cellStyle name="a" xfId="154"/>
    <cellStyle name="Accent1" xfId="155"/>
    <cellStyle name="Accent1 2" xfId="156"/>
    <cellStyle name="Accent1 3" xfId="157"/>
    <cellStyle name="Accent1 4" xfId="158"/>
    <cellStyle name="Accent1 5" xfId="159"/>
    <cellStyle name="Accent1 6" xfId="160"/>
    <cellStyle name="Accent2" xfId="161"/>
    <cellStyle name="Accent2 2" xfId="162"/>
    <cellStyle name="Accent2 3" xfId="163"/>
    <cellStyle name="Accent2 4" xfId="164"/>
    <cellStyle name="Accent2 5" xfId="165"/>
    <cellStyle name="Accent2 6" xfId="166"/>
    <cellStyle name="Accent3" xfId="167"/>
    <cellStyle name="Accent3 2" xfId="168"/>
    <cellStyle name="Accent3 3" xfId="169"/>
    <cellStyle name="Accent3 4" xfId="170"/>
    <cellStyle name="Accent3 5" xfId="171"/>
    <cellStyle name="Accent3 6" xfId="172"/>
    <cellStyle name="Accent4" xfId="173"/>
    <cellStyle name="Accent4 2" xfId="174"/>
    <cellStyle name="Accent4 3" xfId="175"/>
    <cellStyle name="Accent4 4" xfId="176"/>
    <cellStyle name="Accent4 5" xfId="177"/>
    <cellStyle name="Accent4 6" xfId="178"/>
    <cellStyle name="Accent5" xfId="179"/>
    <cellStyle name="Accent5 2" xfId="180"/>
    <cellStyle name="Accent5 3" xfId="181"/>
    <cellStyle name="Accent5 4" xfId="182"/>
    <cellStyle name="Accent5 5" xfId="183"/>
    <cellStyle name="Accent5 6" xfId="184"/>
    <cellStyle name="Accent6" xfId="185"/>
    <cellStyle name="Accent6 2" xfId="186"/>
    <cellStyle name="Accent6 3" xfId="187"/>
    <cellStyle name="Accent6 4" xfId="188"/>
    <cellStyle name="Accent6 5" xfId="189"/>
    <cellStyle name="Accent6 6" xfId="190"/>
    <cellStyle name="ÅëÈ­ [0]_¿ì¹°Åë" xfId="191"/>
    <cellStyle name="AeE­ [0]_INQUIRY ¿µ¾÷AßAø " xfId="192"/>
    <cellStyle name="ÅëÈ­ [0]_Sheet1" xfId="193"/>
    <cellStyle name="ÅëÈ­_¿ì¹°Åë" xfId="194"/>
    <cellStyle name="AeE­_INQUIRY ¿µ¾÷AßAø " xfId="195"/>
    <cellStyle name="ÅëÈ­_Sheet1" xfId="196"/>
    <cellStyle name="ÄÞ¸¶ [0]_¿ì¹°Åë" xfId="197"/>
    <cellStyle name="AÞ¸¶ [0]_INQUIRY ¿?¾÷AßAø " xfId="198"/>
    <cellStyle name="ÄÞ¸¶ [0]_L601CPT" xfId="199"/>
    <cellStyle name="ÄÞ¸¶_¿ì¹°Åë" xfId="200"/>
    <cellStyle name="AÞ¸¶_INQUIRY ¿?¾÷AßAø " xfId="201"/>
    <cellStyle name="ÄÞ¸¶_L601CPT" xfId="202"/>
    <cellStyle name="Bad" xfId="203"/>
    <cellStyle name="Bad 2" xfId="204"/>
    <cellStyle name="Bad 3" xfId="205"/>
    <cellStyle name="Bad 4" xfId="206"/>
    <cellStyle name="Bad 5" xfId="207"/>
    <cellStyle name="Bad 6" xfId="208"/>
    <cellStyle name="C?AØ_¿?¾÷CoE² " xfId="209"/>
    <cellStyle name="Ç¥ÁØ_#2(M17)_1" xfId="210"/>
    <cellStyle name="C￥AØ_¿μ¾÷CoE² " xfId="211"/>
    <cellStyle name="Ç¥ÁØ_±³°¢¼ö·®" xfId="212"/>
    <cellStyle name="Calc Currency (0)" xfId="213"/>
    <cellStyle name="Calculation" xfId="214"/>
    <cellStyle name="Calculation 2" xfId="215"/>
    <cellStyle name="Calculation 3" xfId="216"/>
    <cellStyle name="Calculation 4" xfId="217"/>
    <cellStyle name="Calculation 5" xfId="218"/>
    <cellStyle name="Calculation 6" xfId="219"/>
    <cellStyle name="category" xfId="220"/>
    <cellStyle name="CC1" xfId="221"/>
    <cellStyle name="CC2" xfId="222"/>
    <cellStyle name="chchuyen" xfId="223"/>
    <cellStyle name="Check Cell" xfId="224"/>
    <cellStyle name="Check Cell 2" xfId="225"/>
    <cellStyle name="Check Cell 3" xfId="226"/>
    <cellStyle name="Check Cell 4" xfId="227"/>
    <cellStyle name="Check Cell 5" xfId="228"/>
    <cellStyle name="Check Cell 6" xfId="229"/>
    <cellStyle name="chu" xfId="230"/>
    <cellStyle name="CHUONG" xfId="231"/>
    <cellStyle name="Comma" xfId="232"/>
    <cellStyle name="Comma [0]" xfId="233"/>
    <cellStyle name="Comma [0] 9" xfId="234"/>
    <cellStyle name="Comma 10" xfId="235"/>
    <cellStyle name="Comma 10 2" xfId="236"/>
    <cellStyle name="Comma 11" xfId="237"/>
    <cellStyle name="Comma 12" xfId="238"/>
    <cellStyle name="Comma 13" xfId="239"/>
    <cellStyle name="Comma 14" xfId="240"/>
    <cellStyle name="Comma 15" xfId="241"/>
    <cellStyle name="Comma 15 2" xfId="242"/>
    <cellStyle name="Comma 16" xfId="243"/>
    <cellStyle name="Comma 17" xfId="244"/>
    <cellStyle name="Comma 18" xfId="245"/>
    <cellStyle name="Comma 19" xfId="246"/>
    <cellStyle name="Comma 2" xfId="247"/>
    <cellStyle name="Comma 2 2" xfId="248"/>
    <cellStyle name="Comma 2 2 2" xfId="249"/>
    <cellStyle name="Comma 2 2 3" xfId="250"/>
    <cellStyle name="Comma 2 2 4" xfId="251"/>
    <cellStyle name="Comma 2 2 4 2" xfId="252"/>
    <cellStyle name="Comma 2 3" xfId="253"/>
    <cellStyle name="Comma 2 4" xfId="254"/>
    <cellStyle name="Comma 2 5" xfId="255"/>
    <cellStyle name="Comma 20" xfId="256"/>
    <cellStyle name="Comma 21" xfId="257"/>
    <cellStyle name="Comma 22" xfId="258"/>
    <cellStyle name="Comma 23" xfId="259"/>
    <cellStyle name="Comma 24" xfId="260"/>
    <cellStyle name="Comma 25" xfId="261"/>
    <cellStyle name="Comma 26" xfId="262"/>
    <cellStyle name="Comma 27" xfId="263"/>
    <cellStyle name="Comma 28" xfId="264"/>
    <cellStyle name="Comma 29" xfId="265"/>
    <cellStyle name="Comma 3" xfId="266"/>
    <cellStyle name="Comma 3 2" xfId="267"/>
    <cellStyle name="Comma 30" xfId="268"/>
    <cellStyle name="Comma 31" xfId="269"/>
    <cellStyle name="Comma 32" xfId="270"/>
    <cellStyle name="Comma 33" xfId="271"/>
    <cellStyle name="Comma 34" xfId="272"/>
    <cellStyle name="Comma 35" xfId="273"/>
    <cellStyle name="Comma 36" xfId="274"/>
    <cellStyle name="Comma 37" xfId="275"/>
    <cellStyle name="Comma 38" xfId="276"/>
    <cellStyle name="Comma 39" xfId="277"/>
    <cellStyle name="Comma 4" xfId="278"/>
    <cellStyle name="Comma 4 2" xfId="279"/>
    <cellStyle name="Comma 4 3" xfId="280"/>
    <cellStyle name="Comma 4 4" xfId="281"/>
    <cellStyle name="Comma 4 4 2" xfId="282"/>
    <cellStyle name="Comma 4 5" xfId="283"/>
    <cellStyle name="Comma 4 6" xfId="284"/>
    <cellStyle name="Comma 4 7" xfId="285"/>
    <cellStyle name="Comma 40" xfId="286"/>
    <cellStyle name="Comma 41" xfId="287"/>
    <cellStyle name="Comma 42" xfId="288"/>
    <cellStyle name="Comma 43" xfId="289"/>
    <cellStyle name="Comma 44" xfId="290"/>
    <cellStyle name="Comma 45" xfId="291"/>
    <cellStyle name="Comma 46" xfId="292"/>
    <cellStyle name="Comma 47" xfId="293"/>
    <cellStyle name="Comma 48" xfId="294"/>
    <cellStyle name="Comma 49" xfId="295"/>
    <cellStyle name="Comma 5" xfId="296"/>
    <cellStyle name="Comma 5 2" xfId="297"/>
    <cellStyle name="Comma 5 3" xfId="298"/>
    <cellStyle name="Comma 5 3 2" xfId="299"/>
    <cellStyle name="Comma 5 4" xfId="300"/>
    <cellStyle name="Comma 5 5" xfId="301"/>
    <cellStyle name="Comma 5 6" xfId="302"/>
    <cellStyle name="Comma 50" xfId="303"/>
    <cellStyle name="Comma 51" xfId="304"/>
    <cellStyle name="Comma 52" xfId="305"/>
    <cellStyle name="Comma 53" xfId="306"/>
    <cellStyle name="Comma 54" xfId="307"/>
    <cellStyle name="Comma 6" xfId="308"/>
    <cellStyle name="Comma 7" xfId="309"/>
    <cellStyle name="Comma 7 2" xfId="310"/>
    <cellStyle name="Comma 8" xfId="311"/>
    <cellStyle name="Comma 8 2" xfId="312"/>
    <cellStyle name="Comma 9" xfId="313"/>
    <cellStyle name="comma zerodec" xfId="314"/>
    <cellStyle name="Comma0" xfId="315"/>
    <cellStyle name="Comma0 2" xfId="316"/>
    <cellStyle name="CT1" xfId="317"/>
    <cellStyle name="CT2" xfId="318"/>
    <cellStyle name="CT4" xfId="319"/>
    <cellStyle name="CT5" xfId="320"/>
    <cellStyle name="ct7" xfId="321"/>
    <cellStyle name="ct8" xfId="322"/>
    <cellStyle name="cth1" xfId="323"/>
    <cellStyle name="Cthuc" xfId="324"/>
    <cellStyle name="Cthuc1" xfId="325"/>
    <cellStyle name="cuong" xfId="326"/>
    <cellStyle name="Currency" xfId="327"/>
    <cellStyle name="Currency [0]" xfId="328"/>
    <cellStyle name="Currency0" xfId="329"/>
    <cellStyle name="Currency0 2" xfId="330"/>
    <cellStyle name="Currency1" xfId="331"/>
    <cellStyle name="d" xfId="332"/>
    <cellStyle name="d%" xfId="333"/>
    <cellStyle name="D1" xfId="334"/>
    <cellStyle name="D1 2" xfId="335"/>
    <cellStyle name="d1 3" xfId="336"/>
    <cellStyle name="d1 4" xfId="337"/>
    <cellStyle name="Date" xfId="338"/>
    <cellStyle name="Date 2" xfId="339"/>
    <cellStyle name="Dezimal [0]_UXO VII" xfId="340"/>
    <cellStyle name="Dezimal_UXO VII" xfId="341"/>
    <cellStyle name="Dollar (zero dec)" xfId="342"/>
    <cellStyle name="e" xfId="343"/>
    <cellStyle name="e 2" xfId="344"/>
    <cellStyle name="Euro" xfId="345"/>
    <cellStyle name="Explanatory Text" xfId="346"/>
    <cellStyle name="Explanatory Text 2" xfId="347"/>
    <cellStyle name="Explanatory Text 3" xfId="348"/>
    <cellStyle name="Explanatory Text 4" xfId="349"/>
    <cellStyle name="Explanatory Text 5" xfId="350"/>
    <cellStyle name="Explanatory Text 6" xfId="351"/>
    <cellStyle name="f" xfId="352"/>
    <cellStyle name="f 2" xfId="353"/>
    <cellStyle name="Fixed" xfId="354"/>
    <cellStyle name="Fixed 2" xfId="355"/>
    <cellStyle name="Followed Hyperlink" xfId="356"/>
    <cellStyle name="Good" xfId="357"/>
    <cellStyle name="Good 2" xfId="358"/>
    <cellStyle name="Good 3" xfId="359"/>
    <cellStyle name="Good 4" xfId="360"/>
    <cellStyle name="Good 5" xfId="361"/>
    <cellStyle name="Good 6" xfId="362"/>
    <cellStyle name="Grey" xfId="363"/>
    <cellStyle name="Grey 2" xfId="364"/>
    <cellStyle name="Grey 3" xfId="365"/>
    <cellStyle name="ha" xfId="366"/>
    <cellStyle name="hang" xfId="367"/>
    <cellStyle name="HEADER" xfId="368"/>
    <cellStyle name="Header1" xfId="369"/>
    <cellStyle name="Header2" xfId="370"/>
    <cellStyle name="Heading 1" xfId="371"/>
    <cellStyle name="Heading 1 2" xfId="372"/>
    <cellStyle name="Heading 1 3" xfId="373"/>
    <cellStyle name="Heading 1 4" xfId="374"/>
    <cellStyle name="Heading 1 5" xfId="375"/>
    <cellStyle name="Heading 1 6" xfId="376"/>
    <cellStyle name="Heading 2" xfId="377"/>
    <cellStyle name="Heading 2 2" xfId="378"/>
    <cellStyle name="Heading 2 3" xfId="379"/>
    <cellStyle name="Heading 2 4" xfId="380"/>
    <cellStyle name="Heading 2 5" xfId="381"/>
    <cellStyle name="Heading 2 6" xfId="382"/>
    <cellStyle name="Heading 3" xfId="383"/>
    <cellStyle name="Heading 3 2" xfId="384"/>
    <cellStyle name="Heading 3 3" xfId="385"/>
    <cellStyle name="Heading 3 4" xfId="386"/>
    <cellStyle name="Heading 3 5" xfId="387"/>
    <cellStyle name="Heading 3 6" xfId="388"/>
    <cellStyle name="Heading 4" xfId="389"/>
    <cellStyle name="Heading 4 2" xfId="390"/>
    <cellStyle name="Heading 4 3" xfId="391"/>
    <cellStyle name="Heading 4 4" xfId="392"/>
    <cellStyle name="Heading 4 5" xfId="393"/>
    <cellStyle name="Heading 4 6" xfId="394"/>
    <cellStyle name="Heading1" xfId="395"/>
    <cellStyle name="Heading1 2" xfId="396"/>
    <cellStyle name="HEADING1 3" xfId="397"/>
    <cellStyle name="HEADING1 4" xfId="398"/>
    <cellStyle name="Heading2" xfId="399"/>
    <cellStyle name="Heading2 2" xfId="400"/>
    <cellStyle name="HEADING2 3" xfId="401"/>
    <cellStyle name="HEADING2 4" xfId="402"/>
    <cellStyle name="Hyperlink" xfId="403"/>
    <cellStyle name="Hyperlink 2" xfId="404"/>
    <cellStyle name="Hyperlink 2 2" xfId="405"/>
    <cellStyle name="Input" xfId="406"/>
    <cellStyle name="Input [yellow]" xfId="407"/>
    <cellStyle name="Input [yellow] 2" xfId="408"/>
    <cellStyle name="Input [yellow] 3" xfId="409"/>
    <cellStyle name="Input 2" xfId="410"/>
    <cellStyle name="Input 3" xfId="411"/>
    <cellStyle name="Input 4" xfId="412"/>
    <cellStyle name="Input 5" xfId="413"/>
    <cellStyle name="Input 6" xfId="414"/>
    <cellStyle name="Input 7" xfId="415"/>
    <cellStyle name="Linked Cell" xfId="416"/>
    <cellStyle name="Linked Cell 2" xfId="417"/>
    <cellStyle name="Linked Cell 3" xfId="418"/>
    <cellStyle name="Linked Cell 4" xfId="419"/>
    <cellStyle name="Linked Cell 5" xfId="420"/>
    <cellStyle name="Linked Cell 6" xfId="421"/>
    <cellStyle name="luc" xfId="422"/>
    <cellStyle name="luc2" xfId="423"/>
    <cellStyle name="Millares [0]_Well Timing" xfId="424"/>
    <cellStyle name="Millares_Well Timing" xfId="425"/>
    <cellStyle name="Model" xfId="426"/>
    <cellStyle name="moi" xfId="427"/>
    <cellStyle name="Moneda [0]_Well Timing" xfId="428"/>
    <cellStyle name="Moneda_Well Timing" xfId="429"/>
    <cellStyle name="Monétaire [0]_TARIFFS DB" xfId="430"/>
    <cellStyle name="Monétaire_TARIFFS DB" xfId="431"/>
    <cellStyle name="n" xfId="432"/>
    <cellStyle name="n1" xfId="433"/>
    <cellStyle name="Neutral" xfId="434"/>
    <cellStyle name="Neutral 2" xfId="435"/>
    <cellStyle name="Neutral 3" xfId="436"/>
    <cellStyle name="Neutral 4" xfId="437"/>
    <cellStyle name="Neutral 5" xfId="438"/>
    <cellStyle name="Neutral 6" xfId="439"/>
    <cellStyle name="New Times Roman" xfId="440"/>
    <cellStyle name="No" xfId="441"/>
    <cellStyle name="no dec" xfId="442"/>
    <cellStyle name="ÑONVÒ" xfId="443"/>
    <cellStyle name="Normal - Style1" xfId="444"/>
    <cellStyle name="Normal - Style1 2" xfId="445"/>
    <cellStyle name="Normal - Style1 3" xfId="446"/>
    <cellStyle name="Normal 10" xfId="447"/>
    <cellStyle name="Normal 10 2" xfId="448"/>
    <cellStyle name="Normal 100" xfId="449"/>
    <cellStyle name="Normal 101" xfId="450"/>
    <cellStyle name="Normal 102" xfId="451"/>
    <cellStyle name="Normal 103" xfId="452"/>
    <cellStyle name="Normal 104" xfId="453"/>
    <cellStyle name="Normal 105" xfId="454"/>
    <cellStyle name="Normal 106" xfId="455"/>
    <cellStyle name="Normal 107" xfId="456"/>
    <cellStyle name="Normal 108" xfId="457"/>
    <cellStyle name="Normal 109" xfId="458"/>
    <cellStyle name="Normal 11" xfId="459"/>
    <cellStyle name="Normal 11 2" xfId="460"/>
    <cellStyle name="Normal 11 2 2" xfId="461"/>
    <cellStyle name="Normal 110" xfId="462"/>
    <cellStyle name="Normal 111" xfId="463"/>
    <cellStyle name="Normal 112" xfId="464"/>
    <cellStyle name="Normal 113" xfId="465"/>
    <cellStyle name="Normal 114" xfId="466"/>
    <cellStyle name="Normal 115" xfId="467"/>
    <cellStyle name="Normal 116" xfId="468"/>
    <cellStyle name="Normal 117" xfId="469"/>
    <cellStyle name="Normal 118" xfId="470"/>
    <cellStyle name="Normal 119" xfId="471"/>
    <cellStyle name="Normal 12" xfId="472"/>
    <cellStyle name="Normal 12 2" xfId="473"/>
    <cellStyle name="Normal 120" xfId="474"/>
    <cellStyle name="Normal 121" xfId="475"/>
    <cellStyle name="Normal 122" xfId="476"/>
    <cellStyle name="Normal 123" xfId="477"/>
    <cellStyle name="Normal 124" xfId="478"/>
    <cellStyle name="Normal 125" xfId="479"/>
    <cellStyle name="Normal 126" xfId="480"/>
    <cellStyle name="Normal 127" xfId="481"/>
    <cellStyle name="Normal 128" xfId="482"/>
    <cellStyle name="Normal 129" xfId="483"/>
    <cellStyle name="Normal 13" xfId="484"/>
    <cellStyle name="Normal 13 2" xfId="485"/>
    <cellStyle name="Normal 13 3" xfId="486"/>
    <cellStyle name="Normal 13_Bo sung ke hoach 6-2017" xfId="487"/>
    <cellStyle name="Normal 130" xfId="488"/>
    <cellStyle name="Normal 131" xfId="489"/>
    <cellStyle name="Normal 132" xfId="490"/>
    <cellStyle name="Normal 133" xfId="491"/>
    <cellStyle name="Normal 134" xfId="492"/>
    <cellStyle name="Normal 135" xfId="493"/>
    <cellStyle name="Normal 136" xfId="494"/>
    <cellStyle name="Normal 137" xfId="495"/>
    <cellStyle name="Normal 138" xfId="496"/>
    <cellStyle name="Normal 139" xfId="497"/>
    <cellStyle name="Normal 14" xfId="498"/>
    <cellStyle name="Normal 14 2" xfId="499"/>
    <cellStyle name="Normal 140" xfId="500"/>
    <cellStyle name="Normal 141" xfId="501"/>
    <cellStyle name="Normal 142" xfId="502"/>
    <cellStyle name="Normal 143" xfId="503"/>
    <cellStyle name="Normal 144" xfId="504"/>
    <cellStyle name="Normal 145" xfId="505"/>
    <cellStyle name="Normal 146" xfId="506"/>
    <cellStyle name="Normal 147" xfId="507"/>
    <cellStyle name="Normal 148" xfId="508"/>
    <cellStyle name="Normal 149" xfId="509"/>
    <cellStyle name="Normal 15" xfId="510"/>
    <cellStyle name="Normal 15 2" xfId="511"/>
    <cellStyle name="Normal 150" xfId="512"/>
    <cellStyle name="Normal 151" xfId="513"/>
    <cellStyle name="Normal 152" xfId="514"/>
    <cellStyle name="Normal 153" xfId="515"/>
    <cellStyle name="Normal 154" xfId="516"/>
    <cellStyle name="Normal 155" xfId="517"/>
    <cellStyle name="Normal 156" xfId="518"/>
    <cellStyle name="Normal 157" xfId="519"/>
    <cellStyle name="Normal 158" xfId="520"/>
    <cellStyle name="Normal 159" xfId="521"/>
    <cellStyle name="Normal 16" xfId="522"/>
    <cellStyle name="Normal 16 2" xfId="523"/>
    <cellStyle name="Normal 16 3" xfId="524"/>
    <cellStyle name="Normal 16_Bo sung ke hoach 6-2017" xfId="525"/>
    <cellStyle name="Normal 160" xfId="526"/>
    <cellStyle name="Normal 161" xfId="527"/>
    <cellStyle name="Normal 162" xfId="528"/>
    <cellStyle name="Normal 163" xfId="529"/>
    <cellStyle name="Normal 164" xfId="530"/>
    <cellStyle name="Normal 165" xfId="531"/>
    <cellStyle name="Normal 166" xfId="532"/>
    <cellStyle name="Normal 167" xfId="533"/>
    <cellStyle name="Normal 168" xfId="534"/>
    <cellStyle name="Normal 169" xfId="535"/>
    <cellStyle name="Normal 17" xfId="536"/>
    <cellStyle name="Normal 17 2" xfId="537"/>
    <cellStyle name="Normal 170" xfId="538"/>
    <cellStyle name="Normal 171" xfId="539"/>
    <cellStyle name="Normal 172" xfId="540"/>
    <cellStyle name="Normal 173" xfId="541"/>
    <cellStyle name="Normal 174" xfId="542"/>
    <cellStyle name="Normal 175" xfId="543"/>
    <cellStyle name="Normal 176" xfId="544"/>
    <cellStyle name="Normal 177" xfId="545"/>
    <cellStyle name="Normal 178" xfId="546"/>
    <cellStyle name="Normal 179" xfId="547"/>
    <cellStyle name="Normal 18" xfId="548"/>
    <cellStyle name="Normal 18 2" xfId="549"/>
    <cellStyle name="Normal 180" xfId="550"/>
    <cellStyle name="Normal 181" xfId="551"/>
    <cellStyle name="Normal 182" xfId="552"/>
    <cellStyle name="Normal 183" xfId="553"/>
    <cellStyle name="Normal 184" xfId="554"/>
    <cellStyle name="Normal 185" xfId="555"/>
    <cellStyle name="Normal 186" xfId="556"/>
    <cellStyle name="Normal 187" xfId="557"/>
    <cellStyle name="Normal 188" xfId="558"/>
    <cellStyle name="Normal 189" xfId="559"/>
    <cellStyle name="Normal 19" xfId="560"/>
    <cellStyle name="Normal 19 2" xfId="561"/>
    <cellStyle name="Normal 190" xfId="562"/>
    <cellStyle name="Normal 191" xfId="563"/>
    <cellStyle name="Normal 192" xfId="564"/>
    <cellStyle name="Normal 193" xfId="565"/>
    <cellStyle name="Normal 194" xfId="566"/>
    <cellStyle name="Normal 195" xfId="567"/>
    <cellStyle name="Normal 196" xfId="568"/>
    <cellStyle name="Normal 197" xfId="569"/>
    <cellStyle name="Normal 198" xfId="570"/>
    <cellStyle name="Normal 198 2" xfId="571"/>
    <cellStyle name="Normal 199" xfId="572"/>
    <cellStyle name="Normal 2" xfId="573"/>
    <cellStyle name="Normal 2 10" xfId="574"/>
    <cellStyle name="Normal 2 100" xfId="575"/>
    <cellStyle name="Normal 2 108" xfId="576"/>
    <cellStyle name="Normal 2 11" xfId="577"/>
    <cellStyle name="Normal 2 12" xfId="578"/>
    <cellStyle name="Normal 2 13" xfId="579"/>
    <cellStyle name="Normal 2 134" xfId="580"/>
    <cellStyle name="Normal 2 14" xfId="581"/>
    <cellStyle name="Normal 2 15" xfId="582"/>
    <cellStyle name="Normal 2 16" xfId="583"/>
    <cellStyle name="Normal 2 17" xfId="584"/>
    <cellStyle name="Normal 2 18" xfId="585"/>
    <cellStyle name="Normal 2 19" xfId="586"/>
    <cellStyle name="Normal 2 2" xfId="587"/>
    <cellStyle name="Normal 2 2 10" xfId="588"/>
    <cellStyle name="Normal 2 2 11" xfId="589"/>
    <cellStyle name="Normal 2 2 12" xfId="590"/>
    <cellStyle name="Normal 2 2 13" xfId="591"/>
    <cellStyle name="Normal 2 2 14" xfId="592"/>
    <cellStyle name="Normal 2 2 15" xfId="593"/>
    <cellStyle name="Normal 2 2 16" xfId="594"/>
    <cellStyle name="Normal 2 2 17" xfId="595"/>
    <cellStyle name="Normal 2 2 18" xfId="596"/>
    <cellStyle name="Normal 2 2 19" xfId="597"/>
    <cellStyle name="Normal 2 2 2" xfId="598"/>
    <cellStyle name="Normal 2 2 2 2" xfId="599"/>
    <cellStyle name="Normal 2 2 2 3" xfId="600"/>
    <cellStyle name="Normal 2 2 2_Bo sung ke hoach 6-2017" xfId="601"/>
    <cellStyle name="Normal 2 2 20" xfId="602"/>
    <cellStyle name="Normal 2 2 21" xfId="603"/>
    <cellStyle name="Normal 2 2 22" xfId="604"/>
    <cellStyle name="Normal 2 2 23" xfId="605"/>
    <cellStyle name="Normal 2 2 24" xfId="606"/>
    <cellStyle name="Normal 2 2 25" xfId="607"/>
    <cellStyle name="Normal 2 2 26" xfId="608"/>
    <cellStyle name="Normal 2 2 27" xfId="609"/>
    <cellStyle name="Normal 2 2 28" xfId="610"/>
    <cellStyle name="Normal 2 2 29" xfId="611"/>
    <cellStyle name="Normal 2 2 3" xfId="612"/>
    <cellStyle name="Normal 2 2 30" xfId="613"/>
    <cellStyle name="Normal 2 2 30 2" xfId="614"/>
    <cellStyle name="Normal 2 2 31" xfId="615"/>
    <cellStyle name="Normal 2 2 32" xfId="616"/>
    <cellStyle name="Normal 2 2 4" xfId="617"/>
    <cellStyle name="Normal 2 2 5" xfId="618"/>
    <cellStyle name="Normal 2 2 6" xfId="619"/>
    <cellStyle name="Normal 2 2 7" xfId="620"/>
    <cellStyle name="Normal 2 2 8" xfId="621"/>
    <cellStyle name="Normal 2 2 9" xfId="622"/>
    <cellStyle name="Normal 2 2_CMD MOI" xfId="623"/>
    <cellStyle name="Normal 2 20" xfId="624"/>
    <cellStyle name="Normal 2 21" xfId="625"/>
    <cellStyle name="Normal 2 22" xfId="626"/>
    <cellStyle name="Normal 2 23" xfId="627"/>
    <cellStyle name="Normal 2 24" xfId="628"/>
    <cellStyle name="Normal 2 25" xfId="629"/>
    <cellStyle name="Normal 2 26" xfId="630"/>
    <cellStyle name="Normal 2 27" xfId="631"/>
    <cellStyle name="Normal 2 28" xfId="632"/>
    <cellStyle name="Normal 2 29" xfId="633"/>
    <cellStyle name="Normal 2 3" xfId="634"/>
    <cellStyle name="Normal 2 3 2" xfId="635"/>
    <cellStyle name="Normal 2 3 2 2" xfId="636"/>
    <cellStyle name="Normal 2 3 3" xfId="637"/>
    <cellStyle name="Normal 2 3 4" xfId="638"/>
    <cellStyle name="Normal 2 3_Bo sung ke hoach 6-2017" xfId="639"/>
    <cellStyle name="Normal 2 30" xfId="640"/>
    <cellStyle name="Normal 2 31" xfId="641"/>
    <cellStyle name="Normal 2 32" xfId="642"/>
    <cellStyle name="Normal 2 32 2" xfId="643"/>
    <cellStyle name="Normal 2 33" xfId="644"/>
    <cellStyle name="Normal 2 34" xfId="645"/>
    <cellStyle name="Normal 2 34 2" xfId="646"/>
    <cellStyle name="Normal 2 35" xfId="647"/>
    <cellStyle name="Normal 2 35 2" xfId="648"/>
    <cellStyle name="Normal 2 36" xfId="649"/>
    <cellStyle name="Normal 2 37" xfId="650"/>
    <cellStyle name="Normal 2 38" xfId="651"/>
    <cellStyle name="Normal 2 39" xfId="652"/>
    <cellStyle name="Normal 2 4" xfId="653"/>
    <cellStyle name="Normal 2 4 2" xfId="654"/>
    <cellStyle name="Normal 2 4 2 2" xfId="655"/>
    <cellStyle name="Normal 2 4 2 3" xfId="656"/>
    <cellStyle name="Normal 2 4 3" xfId="657"/>
    <cellStyle name="Normal 2 4 4" xfId="658"/>
    <cellStyle name="Normal 2 4 4 2" xfId="659"/>
    <cellStyle name="Normal 2 4 5" xfId="660"/>
    <cellStyle name="Normal 2 40" xfId="661"/>
    <cellStyle name="Normal 2 41" xfId="662"/>
    <cellStyle name="Normal 2 42" xfId="663"/>
    <cellStyle name="Normal 2 43" xfId="664"/>
    <cellStyle name="Normal 2 44" xfId="665"/>
    <cellStyle name="Normal 2 45" xfId="666"/>
    <cellStyle name="Normal 2 46" xfId="667"/>
    <cellStyle name="Normal 2 47" xfId="668"/>
    <cellStyle name="Normal 2 48" xfId="669"/>
    <cellStyle name="Normal 2 49" xfId="670"/>
    <cellStyle name="Normal 2 5" xfId="671"/>
    <cellStyle name="Normal 2 5 2" xfId="672"/>
    <cellStyle name="Normal 2 50" xfId="673"/>
    <cellStyle name="Normal 2 51" xfId="674"/>
    <cellStyle name="Normal 2 52" xfId="675"/>
    <cellStyle name="Normal 2 53" xfId="676"/>
    <cellStyle name="Normal 2 54" xfId="677"/>
    <cellStyle name="Normal 2 55" xfId="678"/>
    <cellStyle name="Normal 2 56" xfId="679"/>
    <cellStyle name="Normal 2 57" xfId="680"/>
    <cellStyle name="Normal 2 58" xfId="681"/>
    <cellStyle name="Normal 2 59" xfId="682"/>
    <cellStyle name="Normal 2 6" xfId="683"/>
    <cellStyle name="Normal 2 6 2" xfId="684"/>
    <cellStyle name="Normal 2 7" xfId="685"/>
    <cellStyle name="Normal 2 8" xfId="686"/>
    <cellStyle name="Normal 2 9" xfId="687"/>
    <cellStyle name="Normal 20" xfId="688"/>
    <cellStyle name="Normal 20 2" xfId="689"/>
    <cellStyle name="Normal 20 3" xfId="690"/>
    <cellStyle name="Normal 20_Bo sung ke hoach 6-2017" xfId="691"/>
    <cellStyle name="Normal 200" xfId="692"/>
    <cellStyle name="Normal 201" xfId="693"/>
    <cellStyle name="Normal 202" xfId="694"/>
    <cellStyle name="Normal 203" xfId="695"/>
    <cellStyle name="Normal 204" xfId="696"/>
    <cellStyle name="Normal 205" xfId="697"/>
    <cellStyle name="Normal 206" xfId="698"/>
    <cellStyle name="Normal 207" xfId="699"/>
    <cellStyle name="Normal 208" xfId="700"/>
    <cellStyle name="Normal 209" xfId="701"/>
    <cellStyle name="Normal 21" xfId="702"/>
    <cellStyle name="Normal 210" xfId="703"/>
    <cellStyle name="Normal 211" xfId="704"/>
    <cellStyle name="Normal 212" xfId="705"/>
    <cellStyle name="Normal 22" xfId="706"/>
    <cellStyle name="Normal 228" xfId="707"/>
    <cellStyle name="Normal 23" xfId="708"/>
    <cellStyle name="Normal 23 2" xfId="709"/>
    <cellStyle name="Normal 24" xfId="710"/>
    <cellStyle name="Normal 24 2" xfId="711"/>
    <cellStyle name="Normal 25" xfId="712"/>
    <cellStyle name="Normal 25 2" xfId="713"/>
    <cellStyle name="Normal 26" xfId="714"/>
    <cellStyle name="Normal 26 2" xfId="715"/>
    <cellStyle name="Normal 26 3" xfId="716"/>
    <cellStyle name="Normal 27" xfId="717"/>
    <cellStyle name="Normal 28" xfId="718"/>
    <cellStyle name="Normal 29" xfId="719"/>
    <cellStyle name="Normal 3" xfId="720"/>
    <cellStyle name="Normal 3 10" xfId="721"/>
    <cellStyle name="Normal 3 2" xfId="722"/>
    <cellStyle name="Normal 3 2 2" xfId="723"/>
    <cellStyle name="Normal 3 2 3" xfId="724"/>
    <cellStyle name="Normal 3 2 4" xfId="725"/>
    <cellStyle name="Normal 3 2 5" xfId="726"/>
    <cellStyle name="Normal 3 3" xfId="727"/>
    <cellStyle name="Normal 3 3 2" xfId="728"/>
    <cellStyle name="Normal 3 3_Bo sung ke hoach 6-2017" xfId="729"/>
    <cellStyle name="Normal 3 4" xfId="730"/>
    <cellStyle name="Normal 3 5" xfId="731"/>
    <cellStyle name="Normal 3 6" xfId="732"/>
    <cellStyle name="Normal 3 7" xfId="733"/>
    <cellStyle name="Normal 3 8" xfId="734"/>
    <cellStyle name="Normal 3 9" xfId="735"/>
    <cellStyle name="Normal 3_Book1" xfId="736"/>
    <cellStyle name="Normal 30" xfId="737"/>
    <cellStyle name="Normal 31" xfId="738"/>
    <cellStyle name="Normal 32" xfId="739"/>
    <cellStyle name="Normal 33" xfId="740"/>
    <cellStyle name="Normal 34" xfId="741"/>
    <cellStyle name="Normal 35" xfId="742"/>
    <cellStyle name="Normal 36" xfId="743"/>
    <cellStyle name="Normal 37" xfId="744"/>
    <cellStyle name="Normal 38" xfId="745"/>
    <cellStyle name="Normal 39" xfId="746"/>
    <cellStyle name="Normal 4" xfId="747"/>
    <cellStyle name="Normal 4 2" xfId="748"/>
    <cellStyle name="Normal 4 2 2" xfId="749"/>
    <cellStyle name="Normal 4 3" xfId="750"/>
    <cellStyle name="Normal 4 3 2" xfId="751"/>
    <cellStyle name="Normal 4 4" xfId="752"/>
    <cellStyle name="Normal 4 4 2" xfId="753"/>
    <cellStyle name="Normal 4 5" xfId="754"/>
    <cellStyle name="Normal 4_Bieu KH DC 2016 IN" xfId="755"/>
    <cellStyle name="Normal 40" xfId="756"/>
    <cellStyle name="Normal 41" xfId="757"/>
    <cellStyle name="Normal 42" xfId="758"/>
    <cellStyle name="Normal 43" xfId="759"/>
    <cellStyle name="Normal 44" xfId="760"/>
    <cellStyle name="Normal 45" xfId="761"/>
    <cellStyle name="Normal 46" xfId="762"/>
    <cellStyle name="Normal 47" xfId="763"/>
    <cellStyle name="Normal 48" xfId="764"/>
    <cellStyle name="Normal 49" xfId="765"/>
    <cellStyle name="Normal 5" xfId="766"/>
    <cellStyle name="Normal 5 2" xfId="767"/>
    <cellStyle name="Normal 5 2 2" xfId="768"/>
    <cellStyle name="Normal 5 3" xfId="769"/>
    <cellStyle name="Normal 5 4" xfId="770"/>
    <cellStyle name="Normal 5 5" xfId="771"/>
    <cellStyle name="Normal 50" xfId="772"/>
    <cellStyle name="Normal 51" xfId="773"/>
    <cellStyle name="Normal 52" xfId="774"/>
    <cellStyle name="Normal 53" xfId="775"/>
    <cellStyle name="Normal 54" xfId="776"/>
    <cellStyle name="Normal 55" xfId="777"/>
    <cellStyle name="Normal 56" xfId="778"/>
    <cellStyle name="Normal 57" xfId="779"/>
    <cellStyle name="Normal 58" xfId="780"/>
    <cellStyle name="Normal 59" xfId="781"/>
    <cellStyle name="Normal 6" xfId="782"/>
    <cellStyle name="Normal 6 2" xfId="783"/>
    <cellStyle name="Normal 6 3" xfId="784"/>
    <cellStyle name="Normal 60" xfId="785"/>
    <cellStyle name="Normal 61" xfId="786"/>
    <cellStyle name="Normal 62" xfId="787"/>
    <cellStyle name="Normal 63" xfId="788"/>
    <cellStyle name="Normal 64" xfId="789"/>
    <cellStyle name="Normal 65" xfId="790"/>
    <cellStyle name="Normal 66" xfId="791"/>
    <cellStyle name="Normal 67" xfId="792"/>
    <cellStyle name="Normal 68" xfId="793"/>
    <cellStyle name="Normal 69" xfId="794"/>
    <cellStyle name="Normal 7" xfId="795"/>
    <cellStyle name="Normal 7 2" xfId="796"/>
    <cellStyle name="Normal 70" xfId="797"/>
    <cellStyle name="Normal 71" xfId="798"/>
    <cellStyle name="Normal 72" xfId="799"/>
    <cellStyle name="Normal 73" xfId="800"/>
    <cellStyle name="Normal 74" xfId="801"/>
    <cellStyle name="Normal 75" xfId="802"/>
    <cellStyle name="Normal 76" xfId="803"/>
    <cellStyle name="Normal 77" xfId="804"/>
    <cellStyle name="Normal 78" xfId="805"/>
    <cellStyle name="Normal 79" xfId="806"/>
    <cellStyle name="Normal 8" xfId="807"/>
    <cellStyle name="Normal 8 2" xfId="808"/>
    <cellStyle name="Normal 8 3" xfId="809"/>
    <cellStyle name="Normal 80" xfId="810"/>
    <cellStyle name="Normal 81" xfId="811"/>
    <cellStyle name="Normal 82" xfId="812"/>
    <cellStyle name="Normal 83" xfId="813"/>
    <cellStyle name="Normal 84" xfId="814"/>
    <cellStyle name="Normal 85" xfId="815"/>
    <cellStyle name="Normal 86" xfId="816"/>
    <cellStyle name="Normal 87" xfId="817"/>
    <cellStyle name="Normal 88" xfId="818"/>
    <cellStyle name="Normal 89" xfId="819"/>
    <cellStyle name="Normal 9" xfId="820"/>
    <cellStyle name="Normal 9 2" xfId="821"/>
    <cellStyle name="Normal 9 3" xfId="822"/>
    <cellStyle name="Normal 9_Bo sung ke hoach 6-2017" xfId="823"/>
    <cellStyle name="Normal 90" xfId="824"/>
    <cellStyle name="Normal 91" xfId="825"/>
    <cellStyle name="Normal 92" xfId="826"/>
    <cellStyle name="Normal 93" xfId="827"/>
    <cellStyle name="Normal 94" xfId="828"/>
    <cellStyle name="Normal 95" xfId="829"/>
    <cellStyle name="Normal 96" xfId="830"/>
    <cellStyle name="Normal 97" xfId="831"/>
    <cellStyle name="Normal 98" xfId="832"/>
    <cellStyle name="Normal 99" xfId="833"/>
    <cellStyle name="Note" xfId="834"/>
    <cellStyle name="Note 2" xfId="835"/>
    <cellStyle name="Note 2 2" xfId="836"/>
    <cellStyle name="Note 2 3" xfId="837"/>
    <cellStyle name="Note 2 3 2" xfId="838"/>
    <cellStyle name="Note 3" xfId="839"/>
    <cellStyle name="Note 4" xfId="840"/>
    <cellStyle name="Note 5" xfId="841"/>
    <cellStyle name="Note 5 2" xfId="842"/>
    <cellStyle name="Note 6" xfId="843"/>
    <cellStyle name="Note 7" xfId="844"/>
    <cellStyle name="Œ…‹æØ‚è [0.00]_laroux" xfId="845"/>
    <cellStyle name="Œ…‹æØ‚è_laroux" xfId="846"/>
    <cellStyle name="oft Excel]&#13;&#10;Comment=The open=/f lines load custom functions into the Paste Function list.&#13;&#10;Maximized=2&#13;&#10;Basics=1&#13;&#10;A" xfId="847"/>
    <cellStyle name="oft Excel]&#13;&#10;Comment=The open=/f lines load custom functions into the Paste Function list.&#13;&#10;Maximized=2&#13;&#10;Basics=1&#13;&#10;A 2" xfId="848"/>
    <cellStyle name="oft Excel]&#13;&#10;Comment=The open=/f lines load custom functions into the Paste Function list.&#13;&#10;Maximized=3&#13;&#10;Basics=1&#13;&#10;A" xfId="849"/>
    <cellStyle name="oft Excel]&#13;&#10;Comment=The open=/f lines load custom functions into the Paste Function list.&#13;&#10;Maximized=3&#13;&#10;Basics=1&#13;&#10;A 2" xfId="850"/>
    <cellStyle name="omma [0]_Mktg Prog" xfId="851"/>
    <cellStyle name="ormal_Sheet1_1" xfId="852"/>
    <cellStyle name="Output" xfId="853"/>
    <cellStyle name="Output 2" xfId="854"/>
    <cellStyle name="Output 3" xfId="855"/>
    <cellStyle name="Output 4" xfId="856"/>
    <cellStyle name="Output 5" xfId="857"/>
    <cellStyle name="Output 6" xfId="858"/>
    <cellStyle name="Percent" xfId="859"/>
    <cellStyle name="Percent [2]" xfId="860"/>
    <cellStyle name="Percent [2] 2" xfId="861"/>
    <cellStyle name="s]&#13;&#10;spooler=yes&#13;&#10;load=&#13;&#10;Beep=yes&#13;&#10;NullPort=None&#13;&#10;BorderWidth=3&#13;&#10;CursorBlinkRate=1200&#13;&#10;DoubleClickSpeed=452&#13;&#10;Programs=co" xfId="862"/>
    <cellStyle name="s]&#13;&#10;spooler=yes&#13;&#10;load=&#13;&#10;Beep=yes&#13;&#10;NullPort=None&#13;&#10;BorderWidth=3&#13;&#10;CursorBlinkRate=1200&#13;&#10;DoubleClickSpeed=452&#13;&#10;Programs=co 2" xfId="863"/>
    <cellStyle name="Siêu n?i kê?t_ÿÿÿÿÿ" xfId="864"/>
    <cellStyle name="Siêu nối kết_Book1" xfId="865"/>
    <cellStyle name="Style 1" xfId="866"/>
    <cellStyle name="Style 1 2" xfId="867"/>
    <cellStyle name="style_1" xfId="868"/>
    <cellStyle name="subhead" xfId="869"/>
    <cellStyle name="T" xfId="870"/>
    <cellStyle name="T 2" xfId="871"/>
    <cellStyle name="T 3" xfId="872"/>
    <cellStyle name="T_04KH" xfId="873"/>
    <cellStyle name="T_04KH_Bieu QH 2020" xfId="874"/>
    <cellStyle name="T_04KH_CC 2015" xfId="875"/>
    <cellStyle name="T_04KH_CC 2015_Bieu QH 2020" xfId="876"/>
    <cellStyle name="T_04KH_CC 2015_Danh muc Hoa Lu" xfId="877"/>
    <cellStyle name="T_04KH_Danh muc Hoa Lu" xfId="878"/>
    <cellStyle name="T_05QH_CC 2010" xfId="879"/>
    <cellStyle name="T_05QH_CC 2010_Bieu QH 2020" xfId="880"/>
    <cellStyle name="T_05QH_CC 2010_Danh muc Hoa Lu" xfId="881"/>
    <cellStyle name="T_10BDpnn" xfId="882"/>
    <cellStyle name="T_10KH " xfId="883"/>
    <cellStyle name="T_10KH _Bieu QH 2020" xfId="884"/>
    <cellStyle name="T_10KH _Danh muc Hoa Lu" xfId="885"/>
    <cellStyle name="T_12Bieu_KEHOACH" xfId="886"/>
    <cellStyle name="T_12KH" xfId="887"/>
    <cellStyle name="T_12KH_Bieu QH 2020" xfId="888"/>
    <cellStyle name="T_12KH_Danh muc Hoa Lu" xfId="889"/>
    <cellStyle name="T_13KH" xfId="890"/>
    <cellStyle name="T_13KH_Bieu QH 2020" xfId="891"/>
    <cellStyle name="T_13KH_Danh muc Hoa Lu" xfId="892"/>
    <cellStyle name="T_14KH" xfId="893"/>
    <cellStyle name="T_14KH_Bieu QH 2020" xfId="894"/>
    <cellStyle name="T_14KH_Danh muc Hoa Lu" xfId="895"/>
    <cellStyle name="T_BD00-05" xfId="896"/>
    <cellStyle name="T_bieu" xfId="897"/>
    <cellStyle name="T_Bieu QH" xfId="898"/>
    <cellStyle name="T_Bieu TH BTBo" xfId="899"/>
    <cellStyle name="T_bieu_Bieu QH 2020" xfId="900"/>
    <cellStyle name="T_bieu_Danh muc Hoa Lu" xfId="901"/>
    <cellStyle name="T_BieuQH Tay Nguyen " xfId="902"/>
    <cellStyle name="T_BieuQH Tay Nguyen (co DakNong)" xfId="903"/>
    <cellStyle name="T_BieuQH TDMN" xfId="904"/>
    <cellStyle name="T_BieuTayNguyen" xfId="905"/>
    <cellStyle name="T_Book1" xfId="906"/>
    <cellStyle name="T_Canuoc 20.3.06" xfId="907"/>
    <cellStyle name="T_Canuoc an lua20.3.06" xfId="908"/>
    <cellStyle name="T_Cao Quang" xfId="909"/>
    <cellStyle name="T_Cao Quang_Bieu QH 2020" xfId="910"/>
    <cellStyle name="T_Cao Quang_Danh muc Hoa Lu" xfId="911"/>
    <cellStyle name="T_CC cac tinh DBBB 5-6-06" xfId="912"/>
    <cellStyle name="T_CC-21-03-06 IN" xfId="913"/>
    <cellStyle name="T_Chau Hoa" xfId="914"/>
    <cellStyle name="T_Chau Hoa_Bieu QH 2020" xfId="915"/>
    <cellStyle name="T_Chau Hoa_Danh muc Hoa Lu" xfId="916"/>
    <cellStyle name="T_Chuchuyen2010" xfId="917"/>
    <cellStyle name="T_Chuchuyen2010_Bieu QH 2020" xfId="918"/>
    <cellStyle name="T_Chuchuyen2010_Danh muc Hoa Lu" xfId="919"/>
    <cellStyle name="T_dat dothi cn" xfId="920"/>
    <cellStyle name="T_dat nong thon cn" xfId="921"/>
    <cellStyle name="T_DBBB" xfId="922"/>
    <cellStyle name="T_DBBB10-3" xfId="923"/>
    <cellStyle name="T_DBSCL nop" xfId="924"/>
    <cellStyle name="T_DMCT_CacTinh_BTB4-06" xfId="925"/>
    <cellStyle name="T_Dong Hoa" xfId="926"/>
    <cellStyle name="T_Dong Hoa_Bieu QH 2020" xfId="927"/>
    <cellStyle name="T_Dong Hoa_Danh muc Hoa Lu" xfId="928"/>
    <cellStyle name="T_DongNambo" xfId="929"/>
    <cellStyle name="T_Duc Hoa" xfId="930"/>
    <cellStyle name="T_Duc Hoa_Bieu QH 2020" xfId="931"/>
    <cellStyle name="T_Duc Hoa_Danh muc Hoa Lu" xfId="932"/>
    <cellStyle name="T_g?i ??a ph??ng in 2.3.06" xfId="933"/>
    <cellStyle name="T_gủi địa phương in 2.3.06" xfId="934"/>
    <cellStyle name="T_Huong Hoa" xfId="935"/>
    <cellStyle name="T_Huong Hoa_Bieu QH 2020" xfId="936"/>
    <cellStyle name="T_Huong Hoa_Danh muc Hoa Lu" xfId="937"/>
    <cellStyle name="T_Kim Hoa" xfId="938"/>
    <cellStyle name="T_Kim Hoa_Bieu QH 2020" xfId="939"/>
    <cellStyle name="T_Kim Hoa_Danh muc Hoa Lu" xfId="940"/>
    <cellStyle name="T_Lam Hoa" xfId="941"/>
    <cellStyle name="T_Lam Hoa_Bieu QH 2020" xfId="942"/>
    <cellStyle name="T_Lam Hoa_Danh muc Hoa Lu" xfId="943"/>
    <cellStyle name="T_nn " xfId="944"/>
    <cellStyle name="T_sosanh gui tinh 21-2cuc" xfId="945"/>
    <cellStyle name="T_SosanhQH" xfId="946"/>
    <cellStyle name="T_tong cn" xfId="947"/>
    <cellStyle name="T_VungTDMN(02-03)" xfId="948"/>
    <cellStyle name="tde" xfId="949"/>
    <cellStyle name="th" xfId="950"/>
    <cellStyle name="th 2" xfId="951"/>
    <cellStyle name="th 3" xfId="952"/>
    <cellStyle name="þ_x001D_ð·_x000C_æþ'&#13;ßþU_x0001_Ø_x0005_ü_x0014__x0007__x0001__x0001_" xfId="953"/>
    <cellStyle name="þ_x001D_ð·_x000C_æþ'&#13;ßþU_x0001_Ø_x0005_ü_x0014__x0007__x0001__x0001_ 2" xfId="954"/>
    <cellStyle name="þ_x001D_ðÇ%Uý—&amp;Hý9_x0008_Ÿ s&#10;_x0007__x0001__x0001_" xfId="955"/>
    <cellStyle name="þ_x001D_ðÇ%Uý—&amp;Hý9_x0008_Ÿ s&#10;_x0007__x0001__x0001_ 2" xfId="956"/>
    <cellStyle name="Title" xfId="957"/>
    <cellStyle name="Title 2" xfId="958"/>
    <cellStyle name="Title 3" xfId="959"/>
    <cellStyle name="Title 4" xfId="960"/>
    <cellStyle name="Title 5" xfId="961"/>
    <cellStyle name="Title 6" xfId="962"/>
    <cellStyle name="Total" xfId="963"/>
    <cellStyle name="Total 2" xfId="964"/>
    <cellStyle name="Total 3" xfId="965"/>
    <cellStyle name="Total 4" xfId="966"/>
    <cellStyle name="Total 5" xfId="967"/>
    <cellStyle name="Total 6" xfId="968"/>
    <cellStyle name="VANG1" xfId="969"/>
    <cellStyle name="viet" xfId="970"/>
    <cellStyle name="viet 2" xfId="971"/>
    <cellStyle name="viet 3" xfId="972"/>
    <cellStyle name="viet2" xfId="973"/>
    <cellStyle name="viet2 2" xfId="974"/>
    <cellStyle name="viet2 3" xfId="975"/>
    <cellStyle name="vnhead1" xfId="976"/>
    <cellStyle name="vnhead3" xfId="977"/>
    <cellStyle name="vnhead3 2" xfId="978"/>
    <cellStyle name="vntxt1" xfId="979"/>
    <cellStyle name="vntxt1 2" xfId="980"/>
    <cellStyle name="vntxt2" xfId="981"/>
    <cellStyle name="Währung [0]_UXO VII" xfId="982"/>
    <cellStyle name="Währung_UXO VII" xfId="983"/>
    <cellStyle name="Warning Text" xfId="984"/>
    <cellStyle name="Warning Text 2" xfId="985"/>
    <cellStyle name="Warning Text 3" xfId="986"/>
    <cellStyle name="Warning Text 4" xfId="987"/>
    <cellStyle name="Warning Text 5" xfId="988"/>
    <cellStyle name="Warning Text 6" xfId="989"/>
    <cellStyle name="xuan" xfId="990"/>
    <cellStyle name=" [0.00]_ Att. 1- Cover" xfId="991"/>
    <cellStyle name="_ Att. 1- Cover" xfId="992"/>
    <cellStyle name="?_ Att. 1- Cover" xfId="993"/>
    <cellStyle name="똿뗦먛귟 [0.00]_PRODUCT DETAIL Q1" xfId="994"/>
    <cellStyle name="똿뗦먛귟_PRODUCT DETAIL Q1" xfId="995"/>
    <cellStyle name="믅됞 [0.00]_PRODUCT DETAIL Q1" xfId="996"/>
    <cellStyle name="믅됞_PRODUCT DETAIL Q1" xfId="997"/>
    <cellStyle name="백분율_95" xfId="998"/>
    <cellStyle name="뷭?_BOOKSHIP" xfId="999"/>
    <cellStyle name="콤마 [0]_ 비목별 월별기술 " xfId="1000"/>
    <cellStyle name="콤마_ 비목별 월별기술 " xfId="1001"/>
    <cellStyle name="통화 [0]_1202" xfId="1002"/>
    <cellStyle name="통화_1202" xfId="1003"/>
    <cellStyle name="표준_(정보부문)월별인원계획" xfId="1004"/>
    <cellStyle name="一般_00Q3902REV.1" xfId="1005"/>
    <cellStyle name="千分位[0]_00Q3902REV.1" xfId="1006"/>
    <cellStyle name="千分位_00Q3902REV.1" xfId="1007"/>
    <cellStyle name="貨幣 [0]_00Q3902REV.1" xfId="1008"/>
    <cellStyle name="貨幣[0]_BRE" xfId="1009"/>
    <cellStyle name="貨幣_00Q3902REV.1" xfId="1010"/>
  </cellStyles>
  <dxfs count="2">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I52"/>
  <sheetViews>
    <sheetView zoomScale="85" zoomScaleNormal="85" zoomScalePageLayoutView="0" workbookViewId="0" topLeftCell="A1">
      <pane ySplit="5" topLeftCell="A6" activePane="bottomLeft" state="frozen"/>
      <selection pane="topLeft" activeCell="A1" sqref="A1"/>
      <selection pane="bottomLeft" activeCell="F57" sqref="F57"/>
    </sheetView>
  </sheetViews>
  <sheetFormatPr defaultColWidth="9.140625" defaultRowHeight="12.75"/>
  <cols>
    <col min="1" max="1" width="5.421875" style="127" customWidth="1"/>
    <col min="2" max="2" width="36.140625" style="127" customWidth="1"/>
    <col min="3" max="3" width="7.57421875" style="127" customWidth="1"/>
    <col min="4" max="4" width="11.28125" style="127" hidden="1" customWidth="1"/>
    <col min="5" max="5" width="10.57421875" style="196" customWidth="1"/>
    <col min="6" max="6" width="10.28125" style="127" bestFit="1" customWidth="1"/>
    <col min="7" max="7" width="11.28125" style="63" bestFit="1" customWidth="1"/>
    <col min="8" max="8" width="8.28125" style="127" bestFit="1" customWidth="1"/>
    <col min="9" max="9" width="10.7109375" style="63" customWidth="1"/>
    <col min="10" max="10" width="11.421875" style="63" bestFit="1" customWidth="1"/>
    <col min="11" max="11" width="12.28125" style="63" bestFit="1" customWidth="1"/>
    <col min="12" max="15" width="11.140625" style="63" bestFit="1" customWidth="1"/>
    <col min="16" max="16" width="8.57421875" style="127" customWidth="1"/>
    <col min="17" max="17" width="8.140625" style="127" hidden="1" customWidth="1"/>
    <col min="18" max="18" width="7.28125" style="127" hidden="1" customWidth="1"/>
    <col min="19" max="19" width="8.7109375" style="127" hidden="1" customWidth="1"/>
    <col min="20" max="20" width="10.140625" style="127" hidden="1" customWidth="1"/>
    <col min="21" max="23" width="7.28125" style="127" hidden="1" customWidth="1"/>
    <col min="24" max="24" width="8.28125" style="127" hidden="1" customWidth="1"/>
    <col min="25" max="27" width="7.28125" style="127" hidden="1" customWidth="1"/>
    <col min="28" max="28" width="8.421875" style="127" hidden="1" customWidth="1"/>
    <col min="29" max="35" width="0" style="127" hidden="1" customWidth="1"/>
    <col min="36" max="16384" width="9.140625" style="127" customWidth="1"/>
  </cols>
  <sheetData>
    <row r="1" spans="1:28" s="189" customFormat="1" ht="19.5" customHeight="1">
      <c r="A1" s="52"/>
      <c r="B1" s="316" t="s">
        <v>532</v>
      </c>
      <c r="C1" s="316"/>
      <c r="D1" s="316"/>
      <c r="E1" s="316"/>
      <c r="F1" s="316"/>
      <c r="G1" s="316"/>
      <c r="H1" s="316"/>
      <c r="I1" s="316"/>
      <c r="J1" s="316"/>
      <c r="K1" s="316"/>
      <c r="L1" s="316"/>
      <c r="M1" s="316"/>
      <c r="N1" s="316"/>
      <c r="O1" s="316"/>
      <c r="P1" s="317"/>
      <c r="Q1" s="315" t="s">
        <v>245</v>
      </c>
      <c r="R1" s="315" t="s">
        <v>246</v>
      </c>
      <c r="S1" s="315" t="s">
        <v>247</v>
      </c>
      <c r="T1" s="315" t="s">
        <v>248</v>
      </c>
      <c r="U1" s="315" t="s">
        <v>249</v>
      </c>
      <c r="V1" s="315" t="s">
        <v>250</v>
      </c>
      <c r="W1" s="315" t="s">
        <v>251</v>
      </c>
      <c r="X1" s="315" t="s">
        <v>252</v>
      </c>
      <c r="Y1" s="313" t="s">
        <v>253</v>
      </c>
      <c r="Z1" s="314" t="s">
        <v>254</v>
      </c>
      <c r="AA1" s="314" t="s">
        <v>255</v>
      </c>
      <c r="AB1" s="313" t="s">
        <v>256</v>
      </c>
    </row>
    <row r="2" spans="1:29" ht="7.5" customHeight="1">
      <c r="A2" s="187"/>
      <c r="B2" s="316"/>
      <c r="C2" s="316"/>
      <c r="D2" s="316"/>
      <c r="E2" s="316"/>
      <c r="F2" s="316"/>
      <c r="G2" s="316"/>
      <c r="H2" s="316"/>
      <c r="I2" s="316"/>
      <c r="J2" s="316"/>
      <c r="K2" s="316"/>
      <c r="L2" s="316"/>
      <c r="M2" s="316"/>
      <c r="N2" s="316"/>
      <c r="O2" s="316"/>
      <c r="P2" s="317"/>
      <c r="Q2" s="315"/>
      <c r="R2" s="315"/>
      <c r="S2" s="315"/>
      <c r="T2" s="315"/>
      <c r="U2" s="315"/>
      <c r="V2" s="315"/>
      <c r="W2" s="315"/>
      <c r="X2" s="315"/>
      <c r="Y2" s="313"/>
      <c r="Z2" s="314"/>
      <c r="AA2" s="314"/>
      <c r="AB2" s="313"/>
      <c r="AC2" s="189"/>
    </row>
    <row r="3" spans="1:9" ht="15.75">
      <c r="A3" s="320"/>
      <c r="B3" s="320"/>
      <c r="C3" s="320"/>
      <c r="D3" s="320"/>
      <c r="E3" s="320"/>
      <c r="F3" s="320"/>
      <c r="G3" s="320"/>
      <c r="H3" s="320"/>
      <c r="I3" s="320"/>
    </row>
    <row r="4" spans="1:35" ht="15.75" customHeight="1">
      <c r="A4" s="321" t="s">
        <v>80</v>
      </c>
      <c r="B4" s="318" t="s">
        <v>177</v>
      </c>
      <c r="C4" s="318" t="s">
        <v>67</v>
      </c>
      <c r="D4" s="78">
        <v>0</v>
      </c>
      <c r="E4" s="318" t="s">
        <v>161</v>
      </c>
      <c r="F4" s="318" t="s">
        <v>178</v>
      </c>
      <c r="G4" s="318"/>
      <c r="H4" s="318"/>
      <c r="I4" s="318"/>
      <c r="J4" s="318"/>
      <c r="K4" s="318"/>
      <c r="L4" s="318"/>
      <c r="M4" s="318"/>
      <c r="N4" s="318"/>
      <c r="O4" s="318"/>
      <c r="P4" s="318"/>
      <c r="Q4" s="318"/>
      <c r="R4" s="318"/>
      <c r="S4" s="318"/>
      <c r="T4" s="318"/>
      <c r="U4" s="318"/>
      <c r="V4" s="318"/>
      <c r="W4" s="318"/>
      <c r="X4" s="318"/>
      <c r="Y4" s="318"/>
      <c r="Z4" s="318"/>
      <c r="AA4" s="318"/>
      <c r="AB4" s="318"/>
      <c r="AC4" s="312"/>
      <c r="AD4" s="312"/>
      <c r="AE4" s="312"/>
      <c r="AF4" s="312"/>
      <c r="AG4" s="312"/>
      <c r="AH4" s="312"/>
      <c r="AI4" s="312"/>
    </row>
    <row r="5" spans="1:35" ht="43.5" customHeight="1">
      <c r="A5" s="321"/>
      <c r="B5" s="318"/>
      <c r="C5" s="318"/>
      <c r="D5" s="40" t="s">
        <v>117</v>
      </c>
      <c r="E5" s="318"/>
      <c r="F5" s="78" t="s">
        <v>274</v>
      </c>
      <c r="G5" s="78" t="s">
        <v>275</v>
      </c>
      <c r="H5" s="79" t="s">
        <v>276</v>
      </c>
      <c r="I5" s="78" t="s">
        <v>277</v>
      </c>
      <c r="J5" s="78" t="s">
        <v>278</v>
      </c>
      <c r="K5" s="78" t="s">
        <v>279</v>
      </c>
      <c r="L5" s="78" t="s">
        <v>280</v>
      </c>
      <c r="M5" s="78" t="s">
        <v>281</v>
      </c>
      <c r="N5" s="78" t="s">
        <v>282</v>
      </c>
      <c r="O5" s="78" t="s">
        <v>283</v>
      </c>
      <c r="P5" s="79" t="s">
        <v>284</v>
      </c>
      <c r="Q5" s="80"/>
      <c r="R5" s="80"/>
      <c r="S5" s="80"/>
      <c r="T5" s="80"/>
      <c r="U5" s="80"/>
      <c r="V5" s="80"/>
      <c r="W5" s="80"/>
      <c r="X5" s="80"/>
      <c r="Y5" s="81"/>
      <c r="Z5" s="79"/>
      <c r="AA5" s="79"/>
      <c r="AB5" s="81"/>
      <c r="AC5" s="190" t="s">
        <v>236</v>
      </c>
      <c r="AD5" s="190" t="s">
        <v>237</v>
      </c>
      <c r="AE5" s="190" t="s">
        <v>238</v>
      </c>
      <c r="AF5" s="190" t="s">
        <v>239</v>
      </c>
      <c r="AG5" s="190" t="s">
        <v>240</v>
      </c>
      <c r="AH5" s="190" t="s">
        <v>241</v>
      </c>
      <c r="AI5" s="190" t="s">
        <v>242</v>
      </c>
    </row>
    <row r="6" spans="1:35" s="122" customFormat="1" ht="15.75">
      <c r="A6" s="40"/>
      <c r="B6" s="40" t="s">
        <v>227</v>
      </c>
      <c r="C6" s="40"/>
      <c r="D6" s="78">
        <v>10225.630000000003</v>
      </c>
      <c r="E6" s="65">
        <v>10348.670588</v>
      </c>
      <c r="F6" s="65">
        <v>2140.0072</v>
      </c>
      <c r="G6" s="78">
        <v>423.218606</v>
      </c>
      <c r="H6" s="65">
        <v>549.669153</v>
      </c>
      <c r="I6" s="78">
        <v>2189.94561</v>
      </c>
      <c r="J6" s="78">
        <v>739.022</v>
      </c>
      <c r="K6" s="78">
        <v>1256.8765499999997</v>
      </c>
      <c r="L6" s="78">
        <v>647.21185</v>
      </c>
      <c r="M6" s="78">
        <v>405.87208999999996</v>
      </c>
      <c r="N6" s="78">
        <v>975.01769</v>
      </c>
      <c r="O6" s="78">
        <v>803.17006</v>
      </c>
      <c r="P6" s="65">
        <v>218.65977900000004</v>
      </c>
      <c r="Q6" s="64" t="e">
        <v>#REF!</v>
      </c>
      <c r="R6" s="64" t="e">
        <v>#REF!</v>
      </c>
      <c r="S6" s="64" t="e">
        <v>#REF!</v>
      </c>
      <c r="T6" s="64" t="e">
        <v>#REF!</v>
      </c>
      <c r="U6" s="64" t="e">
        <v>#REF!</v>
      </c>
      <c r="V6" s="64" t="e">
        <v>#REF!</v>
      </c>
      <c r="W6" s="64" t="e">
        <v>#REF!</v>
      </c>
      <c r="X6" s="64" t="e">
        <v>#REF!</v>
      </c>
      <c r="Y6" s="64" t="e">
        <v>#REF!</v>
      </c>
      <c r="Z6" s="64" t="e">
        <v>#REF!</v>
      </c>
      <c r="AA6" s="64" t="e">
        <v>#REF!</v>
      </c>
      <c r="AB6" s="64" t="e">
        <v>#REF!</v>
      </c>
      <c r="AC6" s="121"/>
      <c r="AD6" s="121"/>
      <c r="AE6" s="121"/>
      <c r="AF6" s="121"/>
      <c r="AG6" s="121"/>
      <c r="AH6" s="121"/>
      <c r="AI6" s="121"/>
    </row>
    <row r="7" spans="1:35" s="122" customFormat="1" ht="15.75">
      <c r="A7" s="40">
        <v>1</v>
      </c>
      <c r="B7" s="66" t="s">
        <v>68</v>
      </c>
      <c r="C7" s="40" t="s">
        <v>154</v>
      </c>
      <c r="D7" s="78">
        <v>6676.570000000001</v>
      </c>
      <c r="E7" s="67">
        <v>6287.679393</v>
      </c>
      <c r="F7" s="65">
        <v>1379.85989</v>
      </c>
      <c r="G7" s="65">
        <v>249.52872000000002</v>
      </c>
      <c r="H7" s="65">
        <v>330.894418</v>
      </c>
      <c r="I7" s="65">
        <v>1628.26743</v>
      </c>
      <c r="J7" s="65">
        <v>428.9145</v>
      </c>
      <c r="K7" s="65">
        <v>469.17476</v>
      </c>
      <c r="L7" s="65">
        <v>309.67238</v>
      </c>
      <c r="M7" s="65">
        <v>233.20669</v>
      </c>
      <c r="N7" s="65">
        <v>627.87941</v>
      </c>
      <c r="O7" s="65">
        <v>570.6771000000001</v>
      </c>
      <c r="P7" s="65">
        <v>59.60409500000001</v>
      </c>
      <c r="Q7" s="64">
        <v>0</v>
      </c>
      <c r="R7" s="64">
        <v>0</v>
      </c>
      <c r="S7" s="64">
        <v>0</v>
      </c>
      <c r="T7" s="64">
        <v>0</v>
      </c>
      <c r="U7" s="64">
        <v>0</v>
      </c>
      <c r="V7" s="64">
        <v>0</v>
      </c>
      <c r="W7" s="64">
        <v>0</v>
      </c>
      <c r="X7" s="64">
        <v>0</v>
      </c>
      <c r="Y7" s="64">
        <v>0</v>
      </c>
      <c r="Z7" s="64">
        <v>0</v>
      </c>
      <c r="AA7" s="64">
        <v>0</v>
      </c>
      <c r="AB7" s="64">
        <v>0</v>
      </c>
      <c r="AC7" s="121"/>
      <c r="AD7" s="121"/>
      <c r="AE7" s="121"/>
      <c r="AF7" s="121"/>
      <c r="AG7" s="121"/>
      <c r="AH7" s="121"/>
      <c r="AI7" s="121"/>
    </row>
    <row r="8" spans="1:35" ht="15.75">
      <c r="A8" s="41" t="s">
        <v>81</v>
      </c>
      <c r="B8" s="68" t="s">
        <v>69</v>
      </c>
      <c r="C8" s="41" t="s">
        <v>155</v>
      </c>
      <c r="D8" s="78">
        <v>3329.5099999999998</v>
      </c>
      <c r="E8" s="69">
        <v>3039.6408</v>
      </c>
      <c r="F8" s="197">
        <v>412.25399</v>
      </c>
      <c r="G8" s="197">
        <v>227.30821</v>
      </c>
      <c r="H8" s="197">
        <v>289.14826</v>
      </c>
      <c r="I8" s="197">
        <v>328.61094</v>
      </c>
      <c r="J8" s="197">
        <v>357.7782</v>
      </c>
      <c r="K8" s="197">
        <v>331.37995</v>
      </c>
      <c r="L8" s="197">
        <v>272.18609</v>
      </c>
      <c r="M8" s="197">
        <v>209.25022</v>
      </c>
      <c r="N8" s="197">
        <v>182.51923</v>
      </c>
      <c r="O8" s="197">
        <v>386.86997</v>
      </c>
      <c r="P8" s="197">
        <v>42.33574</v>
      </c>
      <c r="Q8" s="70">
        <v>0</v>
      </c>
      <c r="R8" s="70">
        <v>0</v>
      </c>
      <c r="S8" s="70">
        <v>0</v>
      </c>
      <c r="T8" s="70">
        <v>0</v>
      </c>
      <c r="U8" s="70">
        <v>0</v>
      </c>
      <c r="V8" s="70">
        <v>0</v>
      </c>
      <c r="W8" s="70">
        <v>0</v>
      </c>
      <c r="X8" s="70">
        <v>0</v>
      </c>
      <c r="Y8" s="70">
        <v>0</v>
      </c>
      <c r="Z8" s="70">
        <v>0</v>
      </c>
      <c r="AA8" s="70">
        <v>0</v>
      </c>
      <c r="AB8" s="70">
        <v>0</v>
      </c>
      <c r="AC8" s="124"/>
      <c r="AD8" s="124"/>
      <c r="AE8" s="124"/>
      <c r="AF8" s="124"/>
      <c r="AG8" s="124"/>
      <c r="AH8" s="124"/>
      <c r="AI8" s="124"/>
    </row>
    <row r="9" spans="1:35" ht="17.25" customHeight="1">
      <c r="A9" s="42"/>
      <c r="B9" s="71" t="s">
        <v>180</v>
      </c>
      <c r="C9" s="42" t="s">
        <v>156</v>
      </c>
      <c r="D9" s="78">
        <v>2543.87</v>
      </c>
      <c r="E9" s="69">
        <v>2420.1082999999994</v>
      </c>
      <c r="F9" s="197">
        <v>268.66312</v>
      </c>
      <c r="G9" s="197">
        <v>219.16168</v>
      </c>
      <c r="H9" s="197">
        <v>286.25153</v>
      </c>
      <c r="I9" s="197">
        <v>170.09488</v>
      </c>
      <c r="J9" s="197">
        <v>357.7782</v>
      </c>
      <c r="K9" s="197">
        <v>232.21378</v>
      </c>
      <c r="L9" s="197">
        <v>245.86178</v>
      </c>
      <c r="M9" s="197">
        <v>174.37286</v>
      </c>
      <c r="N9" s="197">
        <v>109.61163</v>
      </c>
      <c r="O9" s="197">
        <v>314.5244</v>
      </c>
      <c r="P9" s="197">
        <v>41.57444</v>
      </c>
      <c r="Q9" s="70"/>
      <c r="R9" s="70"/>
      <c r="S9" s="70"/>
      <c r="T9" s="70"/>
      <c r="U9" s="70"/>
      <c r="V9" s="70"/>
      <c r="W9" s="70"/>
      <c r="X9" s="70"/>
      <c r="Y9" s="70"/>
      <c r="Z9" s="70"/>
      <c r="AA9" s="70"/>
      <c r="AB9" s="70"/>
      <c r="AC9" s="124"/>
      <c r="AD9" s="124"/>
      <c r="AE9" s="124"/>
      <c r="AF9" s="124"/>
      <c r="AG9" s="124"/>
      <c r="AH9" s="124"/>
      <c r="AI9" s="124"/>
    </row>
    <row r="10" spans="1:35" ht="15.75">
      <c r="A10" s="41" t="s">
        <v>86</v>
      </c>
      <c r="B10" s="68" t="s">
        <v>181</v>
      </c>
      <c r="C10" s="41" t="s">
        <v>34</v>
      </c>
      <c r="D10" s="78">
        <v>37.45</v>
      </c>
      <c r="E10" s="69">
        <v>36.624005000000004</v>
      </c>
      <c r="F10" s="197">
        <v>0.17527</v>
      </c>
      <c r="G10" s="197">
        <v>0.1174</v>
      </c>
      <c r="H10" s="197">
        <v>1.015535</v>
      </c>
      <c r="I10" s="197">
        <v>0.49379</v>
      </c>
      <c r="J10" s="197">
        <v>12.2806</v>
      </c>
      <c r="K10" s="197">
        <v>9.79127</v>
      </c>
      <c r="L10" s="197">
        <v>5.48415</v>
      </c>
      <c r="M10" s="197">
        <v>6.40249</v>
      </c>
      <c r="N10" s="145"/>
      <c r="O10" s="145"/>
      <c r="P10" s="197">
        <v>0.8635</v>
      </c>
      <c r="Q10" s="70"/>
      <c r="R10" s="70"/>
      <c r="S10" s="70"/>
      <c r="T10" s="70"/>
      <c r="U10" s="70"/>
      <c r="V10" s="70"/>
      <c r="W10" s="70"/>
      <c r="X10" s="70"/>
      <c r="Y10" s="70"/>
      <c r="Z10" s="70"/>
      <c r="AA10" s="70"/>
      <c r="AB10" s="70"/>
      <c r="AC10" s="124"/>
      <c r="AD10" s="124"/>
      <c r="AE10" s="124"/>
      <c r="AF10" s="124"/>
      <c r="AG10" s="124"/>
      <c r="AH10" s="124"/>
      <c r="AI10" s="124"/>
    </row>
    <row r="11" spans="1:35" ht="15.75">
      <c r="A11" s="41" t="s">
        <v>90</v>
      </c>
      <c r="B11" s="68" t="s">
        <v>110</v>
      </c>
      <c r="C11" s="41" t="s">
        <v>158</v>
      </c>
      <c r="D11" s="78">
        <v>200.59</v>
      </c>
      <c r="E11" s="69">
        <v>198.592873</v>
      </c>
      <c r="F11" s="197">
        <v>47.18355</v>
      </c>
      <c r="G11" s="197">
        <v>5.93873</v>
      </c>
      <c r="H11" s="197">
        <v>17.242413</v>
      </c>
      <c r="I11" s="197">
        <v>18.1986</v>
      </c>
      <c r="J11" s="197">
        <v>21.212</v>
      </c>
      <c r="K11" s="197">
        <v>25.33881</v>
      </c>
      <c r="L11" s="197">
        <v>12.51845</v>
      </c>
      <c r="M11" s="197">
        <v>10.80444</v>
      </c>
      <c r="N11" s="197">
        <v>11.9341</v>
      </c>
      <c r="O11" s="197">
        <v>23.02284</v>
      </c>
      <c r="P11" s="197">
        <v>5.19894</v>
      </c>
      <c r="Q11" s="70"/>
      <c r="R11" s="70"/>
      <c r="S11" s="70"/>
      <c r="T11" s="70"/>
      <c r="U11" s="70"/>
      <c r="V11" s="70"/>
      <c r="W11" s="70"/>
      <c r="X11" s="70"/>
      <c r="Y11" s="70"/>
      <c r="Z11" s="70"/>
      <c r="AA11" s="70"/>
      <c r="AB11" s="70"/>
      <c r="AC11" s="124"/>
      <c r="AD11" s="124"/>
      <c r="AE11" s="124"/>
      <c r="AF11" s="124"/>
      <c r="AG11" s="124"/>
      <c r="AH11" s="124"/>
      <c r="AI11" s="124"/>
    </row>
    <row r="12" spans="1:35" ht="15.75">
      <c r="A12" s="41" t="s">
        <v>91</v>
      </c>
      <c r="B12" s="68" t="s">
        <v>112</v>
      </c>
      <c r="C12" s="41" t="s">
        <v>160</v>
      </c>
      <c r="D12" s="78">
        <v>1.35</v>
      </c>
      <c r="E12" s="69">
        <v>1.350045</v>
      </c>
      <c r="F12" s="145"/>
      <c r="G12" s="145"/>
      <c r="H12" s="145"/>
      <c r="I12" s="145"/>
      <c r="J12" s="145"/>
      <c r="K12" s="145"/>
      <c r="L12" s="145"/>
      <c r="M12" s="145"/>
      <c r="N12" s="145"/>
      <c r="O12" s="145"/>
      <c r="P12" s="197">
        <v>1.350045</v>
      </c>
      <c r="Q12" s="70"/>
      <c r="R12" s="70"/>
      <c r="S12" s="70"/>
      <c r="T12" s="70"/>
      <c r="U12" s="70"/>
      <c r="V12" s="70"/>
      <c r="W12" s="70"/>
      <c r="X12" s="70"/>
      <c r="Y12" s="70"/>
      <c r="Z12" s="70"/>
      <c r="AA12" s="70"/>
      <c r="AB12" s="70"/>
      <c r="AC12" s="124"/>
      <c r="AD12" s="124"/>
      <c r="AE12" s="124"/>
      <c r="AF12" s="124"/>
      <c r="AG12" s="124"/>
      <c r="AH12" s="124"/>
      <c r="AI12" s="124"/>
    </row>
    <row r="13" spans="1:35" ht="15.75">
      <c r="A13" s="41" t="s">
        <v>92</v>
      </c>
      <c r="B13" s="68" t="s">
        <v>113</v>
      </c>
      <c r="C13" s="41" t="s">
        <v>47</v>
      </c>
      <c r="D13" s="78">
        <v>2843.35</v>
      </c>
      <c r="E13" s="69">
        <v>2763.77971</v>
      </c>
      <c r="F13" s="197">
        <v>882.40145</v>
      </c>
      <c r="G13" s="145"/>
      <c r="H13" s="145"/>
      <c r="I13" s="197">
        <v>1258.72505</v>
      </c>
      <c r="J13" s="145"/>
      <c r="K13" s="197">
        <v>80.63125</v>
      </c>
      <c r="L13" s="145"/>
      <c r="M13" s="145"/>
      <c r="N13" s="197">
        <v>419.22968</v>
      </c>
      <c r="O13" s="197">
        <v>122.79228</v>
      </c>
      <c r="P13" s="145"/>
      <c r="Q13" s="70"/>
      <c r="R13" s="70"/>
      <c r="S13" s="70"/>
      <c r="T13" s="70"/>
      <c r="U13" s="70"/>
      <c r="V13" s="70"/>
      <c r="W13" s="70"/>
      <c r="X13" s="70"/>
      <c r="Y13" s="70"/>
      <c r="Z13" s="70"/>
      <c r="AA13" s="70"/>
      <c r="AB13" s="70"/>
      <c r="AC13" s="124"/>
      <c r="AD13" s="124"/>
      <c r="AE13" s="124"/>
      <c r="AF13" s="124"/>
      <c r="AG13" s="124"/>
      <c r="AH13" s="124"/>
      <c r="AI13" s="124"/>
    </row>
    <row r="14" spans="1:35" ht="15.75">
      <c r="A14" s="41" t="s">
        <v>182</v>
      </c>
      <c r="B14" s="68" t="s">
        <v>183</v>
      </c>
      <c r="C14" s="41" t="s">
        <v>48</v>
      </c>
      <c r="D14" s="78">
        <v>235.93</v>
      </c>
      <c r="E14" s="69">
        <v>227.82106000000002</v>
      </c>
      <c r="F14" s="197">
        <v>37.84563</v>
      </c>
      <c r="G14" s="197">
        <v>7.56208</v>
      </c>
      <c r="H14" s="197">
        <v>23.27838</v>
      </c>
      <c r="I14" s="197">
        <v>22.23905</v>
      </c>
      <c r="J14" s="197">
        <v>31.35654</v>
      </c>
      <c r="K14" s="197">
        <v>18.19281</v>
      </c>
      <c r="L14" s="197">
        <v>19.48369</v>
      </c>
      <c r="M14" s="197">
        <v>6.74954</v>
      </c>
      <c r="N14" s="197">
        <v>14.1964</v>
      </c>
      <c r="O14" s="197">
        <v>37.06107</v>
      </c>
      <c r="P14" s="197">
        <v>9.85587</v>
      </c>
      <c r="Q14" s="70"/>
      <c r="R14" s="70"/>
      <c r="S14" s="70"/>
      <c r="T14" s="70"/>
      <c r="U14" s="70"/>
      <c r="V14" s="70"/>
      <c r="W14" s="70"/>
      <c r="X14" s="70"/>
      <c r="Y14" s="70"/>
      <c r="Z14" s="70"/>
      <c r="AA14" s="70"/>
      <c r="AB14" s="70"/>
      <c r="AC14" s="124"/>
      <c r="AD14" s="124"/>
      <c r="AE14" s="124"/>
      <c r="AF14" s="124"/>
      <c r="AG14" s="124"/>
      <c r="AH14" s="124"/>
      <c r="AI14" s="124"/>
    </row>
    <row r="15" spans="1:35" ht="15.75">
      <c r="A15" s="41" t="s">
        <v>265</v>
      </c>
      <c r="B15" s="68" t="s">
        <v>26</v>
      </c>
      <c r="C15" s="41" t="s">
        <v>50</v>
      </c>
      <c r="D15" s="78">
        <v>28.39</v>
      </c>
      <c r="E15" s="69">
        <v>19.8709</v>
      </c>
      <c r="F15" s="145"/>
      <c r="G15" s="197">
        <v>8.6023</v>
      </c>
      <c r="H15" s="197">
        <v>0.20983</v>
      </c>
      <c r="I15" s="145"/>
      <c r="J15" s="197">
        <v>6.28716</v>
      </c>
      <c r="K15" s="197">
        <v>3.84067</v>
      </c>
      <c r="L15" s="145"/>
      <c r="M15" s="145"/>
      <c r="N15" s="145"/>
      <c r="O15" s="197">
        <v>0.93094</v>
      </c>
      <c r="P15" s="145"/>
      <c r="Q15" s="70"/>
      <c r="R15" s="70"/>
      <c r="S15" s="70"/>
      <c r="T15" s="70"/>
      <c r="U15" s="70"/>
      <c r="V15" s="70"/>
      <c r="W15" s="70"/>
      <c r="X15" s="70"/>
      <c r="Y15" s="70"/>
      <c r="Z15" s="70"/>
      <c r="AA15" s="70"/>
      <c r="AB15" s="70"/>
      <c r="AC15" s="124"/>
      <c r="AD15" s="124"/>
      <c r="AE15" s="124"/>
      <c r="AF15" s="124"/>
      <c r="AG15" s="124"/>
      <c r="AH15" s="124"/>
      <c r="AI15" s="124"/>
    </row>
    <row r="16" spans="1:35" s="122" customFormat="1" ht="15.75">
      <c r="A16" s="40">
        <v>2</v>
      </c>
      <c r="B16" s="66" t="s">
        <v>124</v>
      </c>
      <c r="C16" s="40" t="s">
        <v>51</v>
      </c>
      <c r="D16" s="67">
        <v>2891.7800000000007</v>
      </c>
      <c r="E16" s="67">
        <v>3546.3295049999997</v>
      </c>
      <c r="F16" s="65">
        <v>627.7122999999999</v>
      </c>
      <c r="G16" s="78">
        <v>140.680106</v>
      </c>
      <c r="H16" s="65">
        <v>201.149975</v>
      </c>
      <c r="I16" s="78">
        <v>445.12466000000006</v>
      </c>
      <c r="J16" s="78">
        <v>263.57206</v>
      </c>
      <c r="K16" s="78">
        <v>743.5484599999996</v>
      </c>
      <c r="L16" s="78">
        <v>304.78969000000006</v>
      </c>
      <c r="M16" s="78">
        <v>157.77327999999994</v>
      </c>
      <c r="N16" s="78">
        <v>318.39687000000004</v>
      </c>
      <c r="O16" s="78">
        <v>191.4292199999999</v>
      </c>
      <c r="P16" s="65">
        <v>152.15288400000003</v>
      </c>
      <c r="Q16" s="64" t="e">
        <v>#REF!</v>
      </c>
      <c r="R16" s="64" t="e">
        <v>#REF!</v>
      </c>
      <c r="S16" s="64" t="e">
        <v>#REF!</v>
      </c>
      <c r="T16" s="64" t="e">
        <v>#REF!</v>
      </c>
      <c r="U16" s="64" t="e">
        <v>#REF!</v>
      </c>
      <c r="V16" s="64" t="e">
        <v>#REF!</v>
      </c>
      <c r="W16" s="64" t="e">
        <v>#REF!</v>
      </c>
      <c r="X16" s="64" t="e">
        <v>#REF!</v>
      </c>
      <c r="Y16" s="64" t="e">
        <v>#REF!</v>
      </c>
      <c r="Z16" s="64" t="e">
        <v>#REF!</v>
      </c>
      <c r="AA16" s="64" t="e">
        <v>#REF!</v>
      </c>
      <c r="AB16" s="64" t="e">
        <v>#REF!</v>
      </c>
      <c r="AC16" s="121"/>
      <c r="AD16" s="121"/>
      <c r="AE16" s="121"/>
      <c r="AF16" s="121"/>
      <c r="AG16" s="121"/>
      <c r="AH16" s="121"/>
      <c r="AI16" s="121"/>
    </row>
    <row r="17" spans="1:35" ht="15.75">
      <c r="A17" s="41" t="s">
        <v>93</v>
      </c>
      <c r="B17" s="68" t="s">
        <v>125</v>
      </c>
      <c r="C17" s="41" t="s">
        <v>3</v>
      </c>
      <c r="D17" s="41">
        <v>17.52</v>
      </c>
      <c r="E17" s="145">
        <v>16.63141</v>
      </c>
      <c r="F17" s="197">
        <v>0.62967</v>
      </c>
      <c r="G17" s="145"/>
      <c r="H17" s="145"/>
      <c r="I17" s="145"/>
      <c r="J17" s="145"/>
      <c r="K17" s="197">
        <v>0.10036</v>
      </c>
      <c r="L17" s="145"/>
      <c r="M17" s="197">
        <v>0.04432</v>
      </c>
      <c r="N17" s="197">
        <v>0.29496</v>
      </c>
      <c r="O17" s="145"/>
      <c r="P17" s="197">
        <v>15.5621</v>
      </c>
      <c r="Q17" s="70"/>
      <c r="R17" s="70"/>
      <c r="S17" s="70"/>
      <c r="T17" s="70"/>
      <c r="U17" s="70"/>
      <c r="V17" s="70"/>
      <c r="W17" s="70"/>
      <c r="X17" s="70"/>
      <c r="Y17" s="70"/>
      <c r="Z17" s="70"/>
      <c r="AA17" s="70"/>
      <c r="AB17" s="70"/>
      <c r="AC17" s="124"/>
      <c r="AD17" s="124"/>
      <c r="AE17" s="124"/>
      <c r="AF17" s="124"/>
      <c r="AG17" s="124"/>
      <c r="AH17" s="124"/>
      <c r="AI17" s="124"/>
    </row>
    <row r="18" spans="1:35" ht="15.75">
      <c r="A18" s="41" t="s">
        <v>96</v>
      </c>
      <c r="B18" s="68" t="s">
        <v>126</v>
      </c>
      <c r="C18" s="41" t="s">
        <v>4</v>
      </c>
      <c r="D18" s="41">
        <v>242.69</v>
      </c>
      <c r="E18" s="145">
        <v>242.02415</v>
      </c>
      <c r="F18" s="145"/>
      <c r="G18" s="145"/>
      <c r="H18" s="145"/>
      <c r="I18" s="197">
        <v>67.6099</v>
      </c>
      <c r="J18" s="145"/>
      <c r="K18" s="197">
        <v>172.58481</v>
      </c>
      <c r="L18" s="145"/>
      <c r="M18" s="145"/>
      <c r="N18" s="145"/>
      <c r="O18" s="145"/>
      <c r="P18" s="197">
        <v>1.82944</v>
      </c>
      <c r="Q18" s="70"/>
      <c r="R18" s="70"/>
      <c r="S18" s="70"/>
      <c r="T18" s="70"/>
      <c r="U18" s="70"/>
      <c r="V18" s="70"/>
      <c r="W18" s="70"/>
      <c r="X18" s="70"/>
      <c r="Y18" s="70"/>
      <c r="Z18" s="70"/>
      <c r="AA18" s="70"/>
      <c r="AB18" s="70"/>
      <c r="AC18" s="124"/>
      <c r="AD18" s="124"/>
      <c r="AE18" s="124"/>
      <c r="AF18" s="124"/>
      <c r="AG18" s="124"/>
      <c r="AH18" s="124"/>
      <c r="AI18" s="124"/>
    </row>
    <row r="19" spans="1:35" ht="15.75">
      <c r="A19" s="41" t="s">
        <v>104</v>
      </c>
      <c r="B19" s="68" t="s">
        <v>127</v>
      </c>
      <c r="C19" s="41" t="s">
        <v>43</v>
      </c>
      <c r="D19" s="41"/>
      <c r="E19" s="145">
        <v>0</v>
      </c>
      <c r="F19" s="145"/>
      <c r="G19" s="145"/>
      <c r="H19" s="145"/>
      <c r="I19" s="145"/>
      <c r="J19" s="145"/>
      <c r="K19" s="145"/>
      <c r="L19" s="145"/>
      <c r="M19" s="145"/>
      <c r="N19" s="145"/>
      <c r="O19" s="145"/>
      <c r="P19" s="145"/>
      <c r="Q19" s="70"/>
      <c r="R19" s="70"/>
      <c r="S19" s="70"/>
      <c r="T19" s="70"/>
      <c r="U19" s="70"/>
      <c r="V19" s="70"/>
      <c r="W19" s="70"/>
      <c r="X19" s="70"/>
      <c r="Y19" s="70"/>
      <c r="Z19" s="70"/>
      <c r="AA19" s="70"/>
      <c r="AB19" s="70"/>
      <c r="AC19" s="124"/>
      <c r="AD19" s="124"/>
      <c r="AE19" s="124"/>
      <c r="AF19" s="124"/>
      <c r="AG19" s="124"/>
      <c r="AH19" s="124"/>
      <c r="AI19" s="124"/>
    </row>
    <row r="20" spans="1:35" ht="15.75">
      <c r="A20" s="41" t="s">
        <v>105</v>
      </c>
      <c r="B20" s="68" t="s">
        <v>186</v>
      </c>
      <c r="C20" s="41" t="s">
        <v>187</v>
      </c>
      <c r="D20" s="41"/>
      <c r="E20" s="145">
        <v>11.4603</v>
      </c>
      <c r="F20" s="72"/>
      <c r="G20" s="78"/>
      <c r="H20" s="72"/>
      <c r="I20" s="78"/>
      <c r="J20" s="78"/>
      <c r="K20" s="197">
        <v>11.4603</v>
      </c>
      <c r="L20" s="78"/>
      <c r="M20" s="78"/>
      <c r="N20" s="78"/>
      <c r="O20" s="78"/>
      <c r="P20" s="72"/>
      <c r="Q20" s="70"/>
      <c r="R20" s="70"/>
      <c r="S20" s="70"/>
      <c r="T20" s="70"/>
      <c r="U20" s="70"/>
      <c r="V20" s="70"/>
      <c r="W20" s="70"/>
      <c r="X20" s="70"/>
      <c r="Y20" s="70"/>
      <c r="Z20" s="70"/>
      <c r="AA20" s="70"/>
      <c r="AB20" s="70"/>
      <c r="AC20" s="124"/>
      <c r="AD20" s="124"/>
      <c r="AE20" s="124"/>
      <c r="AF20" s="124"/>
      <c r="AG20" s="124"/>
      <c r="AH20" s="124"/>
      <c r="AI20" s="124"/>
    </row>
    <row r="21" spans="1:35" ht="15.75">
      <c r="A21" s="41" t="s">
        <v>106</v>
      </c>
      <c r="B21" s="68" t="s">
        <v>188</v>
      </c>
      <c r="C21" s="41" t="s">
        <v>189</v>
      </c>
      <c r="D21" s="41"/>
      <c r="E21" s="145">
        <v>407.9768200000001</v>
      </c>
      <c r="F21" s="197">
        <v>111.45578</v>
      </c>
      <c r="G21" s="197">
        <v>4.775736</v>
      </c>
      <c r="H21" s="197">
        <v>0.21144</v>
      </c>
      <c r="I21" s="197">
        <v>183.58367</v>
      </c>
      <c r="J21" s="197">
        <v>0.14218</v>
      </c>
      <c r="K21" s="197">
        <v>1.99482</v>
      </c>
      <c r="L21" s="197">
        <v>8.45314</v>
      </c>
      <c r="M21" s="197">
        <v>7.64998</v>
      </c>
      <c r="N21" s="197">
        <v>76.1741</v>
      </c>
      <c r="O21" s="197">
        <v>11.6984</v>
      </c>
      <c r="P21" s="197">
        <v>1.837574</v>
      </c>
      <c r="Q21" s="70"/>
      <c r="R21" s="70"/>
      <c r="S21" s="70"/>
      <c r="T21" s="70"/>
      <c r="U21" s="70"/>
      <c r="V21" s="70"/>
      <c r="W21" s="70"/>
      <c r="X21" s="70"/>
      <c r="Y21" s="70"/>
      <c r="Z21" s="70"/>
      <c r="AA21" s="70"/>
      <c r="AB21" s="70"/>
      <c r="AC21" s="124"/>
      <c r="AD21" s="124"/>
      <c r="AE21" s="124"/>
      <c r="AF21" s="124"/>
      <c r="AG21" s="124"/>
      <c r="AH21" s="124"/>
      <c r="AI21" s="124"/>
    </row>
    <row r="22" spans="1:35" ht="15.75">
      <c r="A22" s="41" t="s">
        <v>107</v>
      </c>
      <c r="B22" s="68" t="s">
        <v>190</v>
      </c>
      <c r="C22" s="41" t="s">
        <v>44</v>
      </c>
      <c r="D22" s="41">
        <v>409.16999999999996</v>
      </c>
      <c r="E22" s="145">
        <v>175.76969999999997</v>
      </c>
      <c r="F22" s="197">
        <v>9.35222</v>
      </c>
      <c r="G22" s="197">
        <v>2.11376</v>
      </c>
      <c r="H22" s="197">
        <v>17.62209</v>
      </c>
      <c r="I22" s="197">
        <v>19.21894</v>
      </c>
      <c r="J22" s="197">
        <v>0.97991</v>
      </c>
      <c r="K22" s="197">
        <v>115.32016</v>
      </c>
      <c r="L22" s="197">
        <v>0.63809</v>
      </c>
      <c r="M22" s="197">
        <v>0.01002</v>
      </c>
      <c r="N22" s="197">
        <v>0.95429</v>
      </c>
      <c r="O22" s="197">
        <v>0.6342</v>
      </c>
      <c r="P22" s="197">
        <v>8.92602</v>
      </c>
      <c r="Q22" s="70"/>
      <c r="R22" s="70"/>
      <c r="S22" s="70"/>
      <c r="T22" s="70"/>
      <c r="U22" s="70"/>
      <c r="V22" s="70"/>
      <c r="W22" s="70"/>
      <c r="X22" s="70"/>
      <c r="Y22" s="70"/>
      <c r="Z22" s="70"/>
      <c r="AA22" s="70"/>
      <c r="AB22" s="70"/>
      <c r="AC22" s="124"/>
      <c r="AD22" s="124"/>
      <c r="AE22" s="124"/>
      <c r="AF22" s="124"/>
      <c r="AG22" s="124"/>
      <c r="AH22" s="124"/>
      <c r="AI22" s="124"/>
    </row>
    <row r="23" spans="1:35" ht="15.75">
      <c r="A23" s="41" t="s">
        <v>128</v>
      </c>
      <c r="B23" s="68" t="s">
        <v>214</v>
      </c>
      <c r="C23" s="41" t="s">
        <v>45</v>
      </c>
      <c r="D23" s="41">
        <v>6.51</v>
      </c>
      <c r="E23" s="145">
        <v>0</v>
      </c>
      <c r="F23" s="145"/>
      <c r="G23" s="145"/>
      <c r="H23" s="145"/>
      <c r="I23" s="145"/>
      <c r="J23" s="145"/>
      <c r="K23" s="145"/>
      <c r="L23" s="145"/>
      <c r="M23" s="145"/>
      <c r="N23" s="145"/>
      <c r="O23" s="145"/>
      <c r="P23" s="145"/>
      <c r="Q23" s="70"/>
      <c r="R23" s="70"/>
      <c r="S23" s="70"/>
      <c r="T23" s="70"/>
      <c r="U23" s="70"/>
      <c r="V23" s="70"/>
      <c r="W23" s="70"/>
      <c r="X23" s="70"/>
      <c r="Y23" s="70"/>
      <c r="Z23" s="70"/>
      <c r="AA23" s="70"/>
      <c r="AB23" s="70"/>
      <c r="AC23" s="124"/>
      <c r="AD23" s="124"/>
      <c r="AE23" s="124"/>
      <c r="AF23" s="124"/>
      <c r="AG23" s="124"/>
      <c r="AH23" s="124"/>
      <c r="AI23" s="124"/>
    </row>
    <row r="24" spans="1:35" ht="31.5">
      <c r="A24" s="41" t="s">
        <v>129</v>
      </c>
      <c r="B24" s="68" t="s">
        <v>205</v>
      </c>
      <c r="C24" s="41" t="s">
        <v>46</v>
      </c>
      <c r="D24" s="41">
        <v>47.86</v>
      </c>
      <c r="E24" s="69">
        <v>197.4456</v>
      </c>
      <c r="F24" s="145"/>
      <c r="G24" s="197">
        <v>0.25466</v>
      </c>
      <c r="H24" s="197">
        <v>0.21511</v>
      </c>
      <c r="I24" s="145"/>
      <c r="J24" s="145"/>
      <c r="K24" s="197">
        <v>171.8499</v>
      </c>
      <c r="L24" s="197">
        <v>25.12593</v>
      </c>
      <c r="M24" s="145"/>
      <c r="N24" s="145"/>
      <c r="O24" s="145"/>
      <c r="P24" s="145"/>
      <c r="Q24" s="70"/>
      <c r="R24" s="70"/>
      <c r="S24" s="70"/>
      <c r="T24" s="70"/>
      <c r="U24" s="70"/>
      <c r="V24" s="70"/>
      <c r="W24" s="70"/>
      <c r="X24" s="70"/>
      <c r="Y24" s="70"/>
      <c r="Z24" s="70"/>
      <c r="AA24" s="70"/>
      <c r="AB24" s="70"/>
      <c r="AC24" s="124"/>
      <c r="AD24" s="124"/>
      <c r="AE24" s="124"/>
      <c r="AF24" s="124"/>
      <c r="AG24" s="124"/>
      <c r="AH24" s="124"/>
      <c r="AI24" s="124"/>
    </row>
    <row r="25" spans="1:35" ht="31.5">
      <c r="A25" s="41" t="s">
        <v>130</v>
      </c>
      <c r="B25" s="68" t="s">
        <v>192</v>
      </c>
      <c r="C25" s="41" t="s">
        <v>136</v>
      </c>
      <c r="D25" s="41">
        <v>1270.7799999999997</v>
      </c>
      <c r="E25" s="69">
        <v>1348.1789899999999</v>
      </c>
      <c r="F25" s="72">
        <v>270.29819000000003</v>
      </c>
      <c r="G25" s="72">
        <v>73.70352</v>
      </c>
      <c r="H25" s="72">
        <v>115.31044</v>
      </c>
      <c r="I25" s="72">
        <v>85.02496</v>
      </c>
      <c r="J25" s="72">
        <v>133.83191</v>
      </c>
      <c r="K25" s="72">
        <v>156.52152</v>
      </c>
      <c r="L25" s="72">
        <v>151.46763</v>
      </c>
      <c r="M25" s="72">
        <v>90.42193999999999</v>
      </c>
      <c r="N25" s="72">
        <v>75.05520000000001</v>
      </c>
      <c r="O25" s="72">
        <v>122.48841999999999</v>
      </c>
      <c r="P25" s="72">
        <v>74.05526</v>
      </c>
      <c r="Q25" s="72">
        <v>0</v>
      </c>
      <c r="R25" s="72">
        <v>0</v>
      </c>
      <c r="S25" s="72">
        <v>0</v>
      </c>
      <c r="T25" s="72">
        <v>0</v>
      </c>
      <c r="U25" s="72">
        <v>0</v>
      </c>
      <c r="V25" s="72">
        <v>0</v>
      </c>
      <c r="W25" s="72">
        <v>0</v>
      </c>
      <c r="X25" s="72">
        <v>0</v>
      </c>
      <c r="Y25" s="72">
        <v>0</v>
      </c>
      <c r="Z25" s="72">
        <v>0</v>
      </c>
      <c r="AA25" s="72">
        <v>0</v>
      </c>
      <c r="AB25" s="72">
        <v>0</v>
      </c>
      <c r="AC25" s="72">
        <v>0</v>
      </c>
      <c r="AD25" s="72">
        <v>0</v>
      </c>
      <c r="AE25" s="72">
        <v>0</v>
      </c>
      <c r="AF25" s="72">
        <v>0</v>
      </c>
      <c r="AG25" s="72">
        <v>0</v>
      </c>
      <c r="AH25" s="72">
        <v>0</v>
      </c>
      <c r="AI25" s="72">
        <v>0</v>
      </c>
    </row>
    <row r="26" spans="1:35" ht="15.75">
      <c r="A26" s="41"/>
      <c r="B26" s="191" t="s">
        <v>230</v>
      </c>
      <c r="C26" s="192" t="s">
        <v>70</v>
      </c>
      <c r="D26" s="82">
        <v>582.79</v>
      </c>
      <c r="E26" s="69">
        <v>745.46018</v>
      </c>
      <c r="F26" s="197">
        <v>143.63622</v>
      </c>
      <c r="G26" s="197">
        <v>46.30677</v>
      </c>
      <c r="H26" s="197">
        <v>68.88583</v>
      </c>
      <c r="I26" s="197">
        <v>45.35023</v>
      </c>
      <c r="J26" s="197">
        <v>50.0352</v>
      </c>
      <c r="K26" s="197">
        <v>100.78404</v>
      </c>
      <c r="L26" s="197">
        <v>65.9933</v>
      </c>
      <c r="M26" s="197">
        <v>52.09698</v>
      </c>
      <c r="N26" s="197">
        <v>50.0275</v>
      </c>
      <c r="O26" s="197">
        <v>78.48952</v>
      </c>
      <c r="P26" s="197">
        <v>43.85459</v>
      </c>
      <c r="Q26" s="70"/>
      <c r="R26" s="70"/>
      <c r="S26" s="70"/>
      <c r="T26" s="70"/>
      <c r="U26" s="70"/>
      <c r="V26" s="70"/>
      <c r="W26" s="70"/>
      <c r="X26" s="70"/>
      <c r="Y26" s="70"/>
      <c r="Z26" s="70"/>
      <c r="AA26" s="70"/>
      <c r="AB26" s="70"/>
      <c r="AC26" s="123"/>
      <c r="AD26" s="123"/>
      <c r="AE26" s="123"/>
      <c r="AF26" s="123"/>
      <c r="AG26" s="123"/>
      <c r="AH26" s="124"/>
      <c r="AI26" s="124"/>
    </row>
    <row r="27" spans="1:35" ht="15.75">
      <c r="A27" s="41"/>
      <c r="B27" s="191" t="s">
        <v>562</v>
      </c>
      <c r="C27" s="192" t="s">
        <v>71</v>
      </c>
      <c r="D27" s="82">
        <v>375.13000000000005</v>
      </c>
      <c r="E27" s="69">
        <v>349.49013</v>
      </c>
      <c r="F27" s="197">
        <v>65.58594</v>
      </c>
      <c r="G27" s="197">
        <v>19.159</v>
      </c>
      <c r="H27" s="197">
        <v>25.87344</v>
      </c>
      <c r="I27" s="197">
        <v>21.99337</v>
      </c>
      <c r="J27" s="197">
        <v>63.5868</v>
      </c>
      <c r="K27" s="197">
        <v>21.02123</v>
      </c>
      <c r="L27" s="197">
        <v>63.21569</v>
      </c>
      <c r="M27" s="197">
        <v>25.47892</v>
      </c>
      <c r="N27" s="197">
        <v>11.54739</v>
      </c>
      <c r="O27" s="197">
        <v>25.35689</v>
      </c>
      <c r="P27" s="197">
        <v>6.67146</v>
      </c>
      <c r="Q27" s="70"/>
      <c r="R27" s="70"/>
      <c r="S27" s="70"/>
      <c r="T27" s="70"/>
      <c r="U27" s="70"/>
      <c r="V27" s="70"/>
      <c r="W27" s="70"/>
      <c r="X27" s="70"/>
      <c r="Y27" s="70"/>
      <c r="Z27" s="70"/>
      <c r="AA27" s="70"/>
      <c r="AB27" s="70"/>
      <c r="AC27" s="123"/>
      <c r="AD27" s="123"/>
      <c r="AE27" s="123"/>
      <c r="AF27" s="123"/>
      <c r="AG27" s="123"/>
      <c r="AH27" s="124"/>
      <c r="AI27" s="124"/>
    </row>
    <row r="28" spans="1:35" ht="15.75">
      <c r="A28" s="41"/>
      <c r="B28" s="191" t="s">
        <v>563</v>
      </c>
      <c r="C28" s="192" t="s">
        <v>72</v>
      </c>
      <c r="D28" s="83">
        <v>1.9200000000000002</v>
      </c>
      <c r="E28" s="69">
        <v>18.476580000000002</v>
      </c>
      <c r="F28" s="197">
        <v>0.91327</v>
      </c>
      <c r="G28" s="197">
        <v>0.33074</v>
      </c>
      <c r="H28" s="197">
        <v>0.5113</v>
      </c>
      <c r="I28" s="197">
        <v>0.84769</v>
      </c>
      <c r="J28" s="197">
        <v>8.2781</v>
      </c>
      <c r="K28" s="197">
        <v>2.75406</v>
      </c>
      <c r="L28" s="197">
        <v>0.81457</v>
      </c>
      <c r="M28" s="197">
        <v>0.42671</v>
      </c>
      <c r="N28" s="197">
        <v>0.75393</v>
      </c>
      <c r="O28" s="197">
        <v>0.83292</v>
      </c>
      <c r="P28" s="197">
        <v>2.01329</v>
      </c>
      <c r="Q28" s="70"/>
      <c r="R28" s="70"/>
      <c r="S28" s="70"/>
      <c r="T28" s="70"/>
      <c r="U28" s="70"/>
      <c r="V28" s="70"/>
      <c r="W28" s="70"/>
      <c r="X28" s="70"/>
      <c r="Y28" s="70"/>
      <c r="Z28" s="70"/>
      <c r="AA28" s="70"/>
      <c r="AB28" s="70"/>
      <c r="AC28" s="123"/>
      <c r="AD28" s="123"/>
      <c r="AE28" s="123"/>
      <c r="AF28" s="123"/>
      <c r="AG28" s="123"/>
      <c r="AH28" s="124"/>
      <c r="AI28" s="124"/>
    </row>
    <row r="29" spans="1:35" ht="15.75">
      <c r="A29" s="43"/>
      <c r="B29" s="191" t="s">
        <v>564</v>
      </c>
      <c r="C29" s="192" t="s">
        <v>73</v>
      </c>
      <c r="D29" s="83">
        <v>0.3600000000000001</v>
      </c>
      <c r="E29" s="69">
        <v>5.19059</v>
      </c>
      <c r="F29" s="197">
        <v>0.41797</v>
      </c>
      <c r="G29" s="197">
        <v>0.37447</v>
      </c>
      <c r="H29" s="197">
        <v>0.2826</v>
      </c>
      <c r="I29" s="197">
        <v>0.65753</v>
      </c>
      <c r="J29" s="197">
        <v>0.06706</v>
      </c>
      <c r="K29" s="197">
        <v>0.17378</v>
      </c>
      <c r="L29" s="197">
        <v>0.18189</v>
      </c>
      <c r="M29" s="197">
        <v>0.0683</v>
      </c>
      <c r="N29" s="197">
        <v>0.15901</v>
      </c>
      <c r="O29" s="197">
        <v>0.1312</v>
      </c>
      <c r="P29" s="197">
        <v>2.67678</v>
      </c>
      <c r="Q29" s="70"/>
      <c r="R29" s="70"/>
      <c r="S29" s="70"/>
      <c r="T29" s="70"/>
      <c r="U29" s="70"/>
      <c r="V29" s="70"/>
      <c r="W29" s="70"/>
      <c r="X29" s="70"/>
      <c r="Y29" s="70"/>
      <c r="Z29" s="70"/>
      <c r="AA29" s="70"/>
      <c r="AB29" s="70"/>
      <c r="AC29" s="123"/>
      <c r="AD29" s="123"/>
      <c r="AE29" s="123"/>
      <c r="AF29" s="123"/>
      <c r="AG29" s="123"/>
      <c r="AH29" s="124"/>
      <c r="AI29" s="124"/>
    </row>
    <row r="30" spans="1:35" ht="15.75">
      <c r="A30" s="43"/>
      <c r="B30" s="191" t="s">
        <v>565</v>
      </c>
      <c r="C30" s="192" t="s">
        <v>74</v>
      </c>
      <c r="D30" s="82">
        <v>5.419999999999999</v>
      </c>
      <c r="E30" s="69">
        <v>32.66875</v>
      </c>
      <c r="F30" s="197">
        <v>2.00038</v>
      </c>
      <c r="G30" s="197">
        <v>1.92652</v>
      </c>
      <c r="H30" s="197">
        <v>3.35895</v>
      </c>
      <c r="I30" s="197">
        <v>1.10332</v>
      </c>
      <c r="J30" s="197">
        <v>2.54187</v>
      </c>
      <c r="K30" s="197">
        <v>4.35321</v>
      </c>
      <c r="L30" s="197">
        <v>3.50521</v>
      </c>
      <c r="M30" s="197">
        <v>2.96172</v>
      </c>
      <c r="N30" s="197">
        <v>1.71355</v>
      </c>
      <c r="O30" s="197">
        <v>2.39048</v>
      </c>
      <c r="P30" s="197">
        <v>6.81354</v>
      </c>
      <c r="Q30" s="70"/>
      <c r="R30" s="70"/>
      <c r="S30" s="70"/>
      <c r="T30" s="70"/>
      <c r="U30" s="70"/>
      <c r="V30" s="70"/>
      <c r="W30" s="70"/>
      <c r="X30" s="70"/>
      <c r="Y30" s="70"/>
      <c r="Z30" s="70"/>
      <c r="AA30" s="70"/>
      <c r="AB30" s="70"/>
      <c r="AC30" s="123"/>
      <c r="AD30" s="123"/>
      <c r="AE30" s="123"/>
      <c r="AF30" s="123"/>
      <c r="AG30" s="123"/>
      <c r="AH30" s="124"/>
      <c r="AI30" s="124"/>
    </row>
    <row r="31" spans="1:35" ht="15.75">
      <c r="A31" s="41"/>
      <c r="B31" s="191" t="s">
        <v>566</v>
      </c>
      <c r="C31" s="192" t="s">
        <v>75</v>
      </c>
      <c r="D31" s="82">
        <v>6.72</v>
      </c>
      <c r="E31" s="69">
        <v>13.802999999999999</v>
      </c>
      <c r="F31" s="197">
        <v>1.57835</v>
      </c>
      <c r="G31" s="197">
        <v>0.67386</v>
      </c>
      <c r="H31" s="197">
        <v>1.75581</v>
      </c>
      <c r="I31" s="197">
        <v>0.65999</v>
      </c>
      <c r="J31" s="197">
        <v>0.60833</v>
      </c>
      <c r="K31" s="197">
        <v>0.92274</v>
      </c>
      <c r="L31" s="197">
        <v>2.13742</v>
      </c>
      <c r="M31" s="197">
        <v>1.32004</v>
      </c>
      <c r="N31" s="197">
        <v>0.64906</v>
      </c>
      <c r="O31" s="197">
        <v>1.07087</v>
      </c>
      <c r="P31" s="197">
        <v>2.42653</v>
      </c>
      <c r="Q31" s="70"/>
      <c r="R31" s="70"/>
      <c r="S31" s="70"/>
      <c r="T31" s="70"/>
      <c r="U31" s="70"/>
      <c r="V31" s="70"/>
      <c r="W31" s="70"/>
      <c r="X31" s="70"/>
      <c r="Y31" s="70"/>
      <c r="Z31" s="70"/>
      <c r="AA31" s="70"/>
      <c r="AB31" s="70"/>
      <c r="AC31" s="123"/>
      <c r="AD31" s="123"/>
      <c r="AE31" s="123"/>
      <c r="AF31" s="123"/>
      <c r="AG31" s="123"/>
      <c r="AH31" s="124"/>
      <c r="AI31" s="124"/>
    </row>
    <row r="32" spans="1:35" ht="15.75">
      <c r="A32" s="43"/>
      <c r="B32" s="191" t="s">
        <v>567</v>
      </c>
      <c r="C32" s="193" t="s">
        <v>7</v>
      </c>
      <c r="D32" s="82">
        <v>32.44</v>
      </c>
      <c r="E32" s="69">
        <v>2.7619700000000003</v>
      </c>
      <c r="F32" s="197">
        <v>0.34565</v>
      </c>
      <c r="G32" s="197">
        <v>0.1557</v>
      </c>
      <c r="H32" s="197">
        <v>0.40843</v>
      </c>
      <c r="I32" s="197">
        <v>0.00653</v>
      </c>
      <c r="J32" s="197">
        <v>0.44932</v>
      </c>
      <c r="K32" s="197">
        <v>0.41222</v>
      </c>
      <c r="L32" s="197">
        <v>0.26789</v>
      </c>
      <c r="M32" s="197">
        <v>0.08352</v>
      </c>
      <c r="N32" s="197">
        <v>0.01864</v>
      </c>
      <c r="O32" s="197">
        <v>0.57108</v>
      </c>
      <c r="P32" s="197">
        <v>0.04299</v>
      </c>
      <c r="Q32" s="70"/>
      <c r="R32" s="70"/>
      <c r="S32" s="70"/>
      <c r="T32" s="70"/>
      <c r="U32" s="70"/>
      <c r="V32" s="70"/>
      <c r="W32" s="70"/>
      <c r="X32" s="70"/>
      <c r="Y32" s="70"/>
      <c r="Z32" s="70"/>
      <c r="AA32" s="70"/>
      <c r="AB32" s="70"/>
      <c r="AC32" s="123"/>
      <c r="AD32" s="123"/>
      <c r="AE32" s="123"/>
      <c r="AF32" s="123"/>
      <c r="AG32" s="123"/>
      <c r="AH32" s="124"/>
      <c r="AI32" s="124"/>
    </row>
    <row r="33" spans="1:35" ht="15.75">
      <c r="A33" s="43"/>
      <c r="B33" s="191" t="s">
        <v>568</v>
      </c>
      <c r="C33" s="193" t="s">
        <v>8</v>
      </c>
      <c r="D33" s="82">
        <v>9</v>
      </c>
      <c r="E33" s="69">
        <v>0.41933999999999994</v>
      </c>
      <c r="F33" s="197">
        <v>0.02367</v>
      </c>
      <c r="G33" s="197">
        <v>0.01293</v>
      </c>
      <c r="H33" s="197">
        <v>0.02454</v>
      </c>
      <c r="I33" s="197">
        <v>0.02628</v>
      </c>
      <c r="J33" s="197">
        <v>0.01678</v>
      </c>
      <c r="K33" s="197">
        <v>0.01596</v>
      </c>
      <c r="L33" s="197">
        <v>0.01139</v>
      </c>
      <c r="M33" s="197">
        <v>0.02143</v>
      </c>
      <c r="N33" s="197">
        <v>0.04822</v>
      </c>
      <c r="O33" s="197">
        <v>0.01031</v>
      </c>
      <c r="P33" s="197">
        <v>0.20783</v>
      </c>
      <c r="Q33" s="70"/>
      <c r="R33" s="70"/>
      <c r="S33" s="70"/>
      <c r="T33" s="70"/>
      <c r="U33" s="70"/>
      <c r="V33" s="70"/>
      <c r="W33" s="70"/>
      <c r="X33" s="70"/>
      <c r="Y33" s="70"/>
      <c r="Z33" s="70"/>
      <c r="AA33" s="70"/>
      <c r="AB33" s="70"/>
      <c r="AC33" s="123"/>
      <c r="AD33" s="123"/>
      <c r="AE33" s="123"/>
      <c r="AF33" s="123"/>
      <c r="AG33" s="123"/>
      <c r="AH33" s="124"/>
      <c r="AI33" s="124"/>
    </row>
    <row r="34" spans="1:35" ht="15.75">
      <c r="A34" s="41"/>
      <c r="B34" s="71" t="s">
        <v>193</v>
      </c>
      <c r="C34" s="41" t="s">
        <v>16</v>
      </c>
      <c r="D34" s="41">
        <v>254.6</v>
      </c>
      <c r="E34" s="69">
        <v>36.11998</v>
      </c>
      <c r="F34" s="197">
        <v>30.50625</v>
      </c>
      <c r="G34" s="145"/>
      <c r="H34" s="197">
        <v>0.54345</v>
      </c>
      <c r="I34" s="145"/>
      <c r="J34" s="145"/>
      <c r="K34" s="197">
        <v>0.44083</v>
      </c>
      <c r="L34" s="197">
        <v>3.44273</v>
      </c>
      <c r="M34" s="145"/>
      <c r="N34" s="197">
        <v>0.86677</v>
      </c>
      <c r="O34" s="145"/>
      <c r="P34" s="197">
        <v>0.31995</v>
      </c>
      <c r="Q34" s="70"/>
      <c r="R34" s="70"/>
      <c r="S34" s="70"/>
      <c r="T34" s="70"/>
      <c r="U34" s="70"/>
      <c r="V34" s="70"/>
      <c r="W34" s="70"/>
      <c r="X34" s="70"/>
      <c r="Y34" s="70"/>
      <c r="Z34" s="70"/>
      <c r="AA34" s="70"/>
      <c r="AB34" s="70"/>
      <c r="AC34" s="124"/>
      <c r="AD34" s="124"/>
      <c r="AE34" s="124"/>
      <c r="AF34" s="124"/>
      <c r="AG34" s="124"/>
      <c r="AH34" s="124"/>
      <c r="AI34" s="124"/>
    </row>
    <row r="35" spans="1:35" ht="15.75">
      <c r="A35" s="41"/>
      <c r="B35" s="194" t="s">
        <v>195</v>
      </c>
      <c r="C35" s="195" t="s">
        <v>18</v>
      </c>
      <c r="D35" s="83">
        <v>0.07</v>
      </c>
      <c r="E35" s="69">
        <v>1.28502</v>
      </c>
      <c r="F35" s="146"/>
      <c r="G35" s="146"/>
      <c r="H35" s="197">
        <v>0.019</v>
      </c>
      <c r="I35" s="146"/>
      <c r="J35" s="146"/>
      <c r="K35" s="146"/>
      <c r="L35" s="146"/>
      <c r="M35" s="146"/>
      <c r="N35" s="146"/>
      <c r="O35" s="197">
        <v>0.07225</v>
      </c>
      <c r="P35" s="197">
        <v>1.19377</v>
      </c>
      <c r="Q35" s="70"/>
      <c r="R35" s="70"/>
      <c r="S35" s="70"/>
      <c r="T35" s="70"/>
      <c r="U35" s="70"/>
      <c r="V35" s="70"/>
      <c r="W35" s="70"/>
      <c r="X35" s="70"/>
      <c r="Y35" s="70"/>
      <c r="Z35" s="70"/>
      <c r="AA35" s="70"/>
      <c r="AB35" s="70"/>
      <c r="AC35" s="123"/>
      <c r="AD35" s="123"/>
      <c r="AE35" s="123"/>
      <c r="AF35" s="123"/>
      <c r="AG35" s="123"/>
      <c r="AH35" s="124"/>
      <c r="AI35" s="124"/>
    </row>
    <row r="36" spans="1:35" ht="15.75">
      <c r="A36" s="41"/>
      <c r="B36" s="194" t="s">
        <v>203</v>
      </c>
      <c r="C36" s="195" t="s">
        <v>53</v>
      </c>
      <c r="D36" s="82">
        <v>2.3300000000000005</v>
      </c>
      <c r="E36" s="69">
        <v>10.04522</v>
      </c>
      <c r="F36" s="197">
        <v>0.3008</v>
      </c>
      <c r="G36" s="197">
        <v>0.45797</v>
      </c>
      <c r="H36" s="197">
        <v>0.98413</v>
      </c>
      <c r="I36" s="197">
        <v>0.90214</v>
      </c>
      <c r="J36" s="197">
        <v>0.75665</v>
      </c>
      <c r="K36" s="197">
        <v>2.3398</v>
      </c>
      <c r="L36" s="197">
        <v>1.52349</v>
      </c>
      <c r="M36" s="197">
        <v>0.64746</v>
      </c>
      <c r="N36" s="197">
        <v>0.38509</v>
      </c>
      <c r="O36" s="197">
        <v>1.34514</v>
      </c>
      <c r="P36" s="197">
        <v>0.40255</v>
      </c>
      <c r="Q36" s="70"/>
      <c r="R36" s="70"/>
      <c r="S36" s="70"/>
      <c r="T36" s="70"/>
      <c r="U36" s="70"/>
      <c r="V36" s="70"/>
      <c r="W36" s="70"/>
      <c r="X36" s="70"/>
      <c r="Y36" s="70"/>
      <c r="Z36" s="70"/>
      <c r="AA36" s="70"/>
      <c r="AB36" s="70"/>
      <c r="AC36" s="123"/>
      <c r="AD36" s="123"/>
      <c r="AE36" s="123"/>
      <c r="AF36" s="123"/>
      <c r="AG36" s="123"/>
      <c r="AH36" s="124"/>
      <c r="AI36" s="124"/>
    </row>
    <row r="37" spans="1:35" ht="15.75">
      <c r="A37" s="41"/>
      <c r="B37" s="194" t="s">
        <v>264</v>
      </c>
      <c r="C37" s="195" t="s">
        <v>65</v>
      </c>
      <c r="D37" s="82"/>
      <c r="E37" s="69">
        <v>127.45975999999999</v>
      </c>
      <c r="F37" s="197">
        <v>24.77965</v>
      </c>
      <c r="G37" s="197">
        <v>4.06429</v>
      </c>
      <c r="H37" s="197">
        <v>12.41381</v>
      </c>
      <c r="I37" s="197">
        <v>13.29626</v>
      </c>
      <c r="J37" s="197">
        <v>7.41981</v>
      </c>
      <c r="K37" s="197">
        <v>22.91832</v>
      </c>
      <c r="L37" s="197">
        <v>10.0726</v>
      </c>
      <c r="M37" s="197">
        <v>5.51296</v>
      </c>
      <c r="N37" s="197">
        <v>8.88604</v>
      </c>
      <c r="O37" s="197">
        <v>12.09787</v>
      </c>
      <c r="P37" s="197">
        <v>5.99815</v>
      </c>
      <c r="Q37" s="70"/>
      <c r="R37" s="70"/>
      <c r="S37" s="70"/>
      <c r="T37" s="70"/>
      <c r="U37" s="70"/>
      <c r="V37" s="70"/>
      <c r="W37" s="70"/>
      <c r="X37" s="70"/>
      <c r="Y37" s="70"/>
      <c r="Z37" s="70"/>
      <c r="AA37" s="70"/>
      <c r="AB37" s="70"/>
      <c r="AC37" s="123"/>
      <c r="AD37" s="123"/>
      <c r="AE37" s="123"/>
      <c r="AF37" s="123"/>
      <c r="AG37" s="123"/>
      <c r="AH37" s="124"/>
      <c r="AI37" s="124"/>
    </row>
    <row r="38" spans="1:35" ht="15.75">
      <c r="A38" s="41"/>
      <c r="B38" s="194" t="s">
        <v>570</v>
      </c>
      <c r="C38" s="195" t="s">
        <v>13</v>
      </c>
      <c r="D38" s="82"/>
      <c r="E38" s="69">
        <v>2.21666</v>
      </c>
      <c r="F38" s="146"/>
      <c r="G38" s="146"/>
      <c r="H38" s="146"/>
      <c r="I38" s="146"/>
      <c r="J38" s="146"/>
      <c r="K38" s="146"/>
      <c r="L38" s="146"/>
      <c r="M38" s="197">
        <v>1.27921</v>
      </c>
      <c r="N38" s="146"/>
      <c r="O38" s="146"/>
      <c r="P38" s="197">
        <v>0.93745</v>
      </c>
      <c r="Q38" s="70"/>
      <c r="R38" s="70"/>
      <c r="S38" s="70"/>
      <c r="T38" s="70"/>
      <c r="U38" s="70"/>
      <c r="V38" s="70"/>
      <c r="W38" s="70"/>
      <c r="X38" s="70"/>
      <c r="Y38" s="70"/>
      <c r="Z38" s="70"/>
      <c r="AA38" s="70"/>
      <c r="AB38" s="70"/>
      <c r="AC38" s="123"/>
      <c r="AD38" s="123"/>
      <c r="AE38" s="123"/>
      <c r="AF38" s="123"/>
      <c r="AG38" s="123"/>
      <c r="AH38" s="124"/>
      <c r="AI38" s="124"/>
    </row>
    <row r="39" spans="1:35" ht="15.75">
      <c r="A39" s="41"/>
      <c r="B39" s="191" t="s">
        <v>569</v>
      </c>
      <c r="C39" s="192" t="s">
        <v>76</v>
      </c>
      <c r="D39" s="82"/>
      <c r="E39" s="69">
        <v>2.7818099999999997</v>
      </c>
      <c r="F39" s="197">
        <v>0.21004</v>
      </c>
      <c r="G39" s="197">
        <v>0.24127</v>
      </c>
      <c r="H39" s="197">
        <v>0.24915</v>
      </c>
      <c r="I39" s="197">
        <v>0.18162</v>
      </c>
      <c r="J39" s="197">
        <v>0.07199</v>
      </c>
      <c r="K39" s="197">
        <v>0.38533</v>
      </c>
      <c r="L39" s="197">
        <v>0.30145</v>
      </c>
      <c r="M39" s="197">
        <v>0.52469</v>
      </c>
      <c r="N39" s="146"/>
      <c r="O39" s="197">
        <v>0.11989</v>
      </c>
      <c r="P39" s="197">
        <v>0.49638</v>
      </c>
      <c r="Q39" s="70"/>
      <c r="R39" s="70"/>
      <c r="S39" s="70"/>
      <c r="T39" s="70"/>
      <c r="U39" s="70"/>
      <c r="V39" s="70"/>
      <c r="W39" s="70"/>
      <c r="X39" s="70"/>
      <c r="Y39" s="70"/>
      <c r="Z39" s="70"/>
      <c r="AA39" s="70"/>
      <c r="AB39" s="70"/>
      <c r="AC39" s="123"/>
      <c r="AD39" s="123"/>
      <c r="AE39" s="123"/>
      <c r="AF39" s="123"/>
      <c r="AG39" s="123"/>
      <c r="AH39" s="124"/>
      <c r="AI39" s="124"/>
    </row>
    <row r="40" spans="1:35" ht="15.75">
      <c r="A40" s="41" t="s">
        <v>131</v>
      </c>
      <c r="B40" s="68" t="s">
        <v>194</v>
      </c>
      <c r="C40" s="41" t="s">
        <v>115</v>
      </c>
      <c r="D40" s="41"/>
      <c r="E40" s="69">
        <v>0</v>
      </c>
      <c r="F40" s="145"/>
      <c r="G40" s="145"/>
      <c r="H40" s="145"/>
      <c r="I40" s="145"/>
      <c r="J40" s="145"/>
      <c r="K40" s="145"/>
      <c r="L40" s="145"/>
      <c r="M40" s="145"/>
      <c r="N40" s="145"/>
      <c r="O40" s="145"/>
      <c r="P40" s="145"/>
      <c r="Q40" s="70"/>
      <c r="R40" s="70"/>
      <c r="S40" s="70"/>
      <c r="T40" s="70"/>
      <c r="U40" s="70"/>
      <c r="V40" s="70"/>
      <c r="W40" s="70"/>
      <c r="X40" s="70"/>
      <c r="Y40" s="70"/>
      <c r="Z40" s="70"/>
      <c r="AA40" s="70"/>
      <c r="AB40" s="70"/>
      <c r="AC40" s="124"/>
      <c r="AD40" s="124"/>
      <c r="AE40" s="124"/>
      <c r="AF40" s="124"/>
      <c r="AG40" s="124"/>
      <c r="AH40" s="124"/>
      <c r="AI40" s="124"/>
    </row>
    <row r="41" spans="1:35" ht="15.75">
      <c r="A41" s="41" t="s">
        <v>132</v>
      </c>
      <c r="B41" s="73" t="s">
        <v>207</v>
      </c>
      <c r="C41" s="41" t="s">
        <v>208</v>
      </c>
      <c r="D41" s="41"/>
      <c r="E41" s="69">
        <v>5.19027</v>
      </c>
      <c r="F41" s="145"/>
      <c r="G41" s="197">
        <v>0.05835</v>
      </c>
      <c r="H41" s="145"/>
      <c r="I41" s="197">
        <v>0.07331</v>
      </c>
      <c r="J41" s="197">
        <v>0.01453</v>
      </c>
      <c r="K41" s="197">
        <v>2.62478</v>
      </c>
      <c r="L41" s="197">
        <v>1.04329</v>
      </c>
      <c r="M41" s="197">
        <v>0.50677</v>
      </c>
      <c r="N41" s="197">
        <v>0.10717</v>
      </c>
      <c r="O41" s="197">
        <v>0.0183</v>
      </c>
      <c r="P41" s="197">
        <v>0.74377</v>
      </c>
      <c r="Q41" s="70"/>
      <c r="R41" s="70"/>
      <c r="S41" s="70"/>
      <c r="T41" s="70"/>
      <c r="U41" s="70"/>
      <c r="V41" s="70"/>
      <c r="W41" s="70"/>
      <c r="X41" s="70"/>
      <c r="Y41" s="70"/>
      <c r="Z41" s="70"/>
      <c r="AA41" s="70"/>
      <c r="AB41" s="70"/>
      <c r="AC41" s="124"/>
      <c r="AD41" s="124"/>
      <c r="AE41" s="124"/>
      <c r="AF41" s="124"/>
      <c r="AG41" s="124"/>
      <c r="AH41" s="124"/>
      <c r="AI41" s="124"/>
    </row>
    <row r="42" spans="1:35" ht="15.75">
      <c r="A42" s="41" t="s">
        <v>133</v>
      </c>
      <c r="B42" s="73" t="s">
        <v>150</v>
      </c>
      <c r="C42" s="41" t="s">
        <v>41</v>
      </c>
      <c r="D42" s="41">
        <v>425.91999999999996</v>
      </c>
      <c r="E42" s="69">
        <v>522.2095850000001</v>
      </c>
      <c r="F42" s="197">
        <v>57.86043</v>
      </c>
      <c r="G42" s="197">
        <v>39.65825</v>
      </c>
      <c r="H42" s="197">
        <v>47.269775</v>
      </c>
      <c r="I42" s="197">
        <v>48.83202</v>
      </c>
      <c r="J42" s="197">
        <v>57.22842</v>
      </c>
      <c r="K42" s="197">
        <v>79.35772</v>
      </c>
      <c r="L42" s="197">
        <v>53.96638</v>
      </c>
      <c r="M42" s="197">
        <v>55.10676</v>
      </c>
      <c r="N42" s="197">
        <v>35.39941</v>
      </c>
      <c r="O42" s="197">
        <v>47.53042</v>
      </c>
      <c r="P42" s="145"/>
      <c r="Q42" s="70"/>
      <c r="R42" s="70"/>
      <c r="S42" s="70"/>
      <c r="T42" s="70"/>
      <c r="U42" s="70"/>
      <c r="V42" s="70"/>
      <c r="W42" s="70"/>
      <c r="X42" s="70"/>
      <c r="Y42" s="70"/>
      <c r="Z42" s="70"/>
      <c r="AA42" s="70"/>
      <c r="AB42" s="70"/>
      <c r="AC42" s="124"/>
      <c r="AD42" s="124"/>
      <c r="AE42" s="124"/>
      <c r="AF42" s="124"/>
      <c r="AG42" s="124"/>
      <c r="AH42" s="124"/>
      <c r="AI42" s="124"/>
    </row>
    <row r="43" spans="1:35" ht="15.75">
      <c r="A43" s="41" t="s">
        <v>135</v>
      </c>
      <c r="B43" s="73" t="s">
        <v>151</v>
      </c>
      <c r="C43" s="41" t="s">
        <v>42</v>
      </c>
      <c r="D43" s="41">
        <v>31.4</v>
      </c>
      <c r="E43" s="69">
        <v>45.64405</v>
      </c>
      <c r="F43" s="145"/>
      <c r="G43" s="145"/>
      <c r="H43" s="145"/>
      <c r="I43" s="145"/>
      <c r="J43" s="145"/>
      <c r="K43" s="145"/>
      <c r="L43" s="145"/>
      <c r="M43" s="145"/>
      <c r="N43" s="145"/>
      <c r="O43" s="145"/>
      <c r="P43" s="197">
        <v>45.64405</v>
      </c>
      <c r="Q43" s="70"/>
      <c r="R43" s="70"/>
      <c r="S43" s="70"/>
      <c r="T43" s="70"/>
      <c r="U43" s="70"/>
      <c r="V43" s="70"/>
      <c r="W43" s="70"/>
      <c r="X43" s="70"/>
      <c r="Y43" s="70"/>
      <c r="Z43" s="70"/>
      <c r="AA43" s="70"/>
      <c r="AB43" s="70"/>
      <c r="AC43" s="124"/>
      <c r="AD43" s="124"/>
      <c r="AE43" s="124"/>
      <c r="AF43" s="124"/>
      <c r="AG43" s="124"/>
      <c r="AH43" s="124"/>
      <c r="AI43" s="124"/>
    </row>
    <row r="44" spans="1:35" ht="15.75">
      <c r="A44" s="41" t="s">
        <v>174</v>
      </c>
      <c r="B44" s="68" t="s">
        <v>197</v>
      </c>
      <c r="C44" s="41" t="s">
        <v>1</v>
      </c>
      <c r="D44" s="41">
        <v>7.650000000000002</v>
      </c>
      <c r="E44" s="69">
        <v>6.8966199999999995</v>
      </c>
      <c r="F44" s="197">
        <v>0.23448</v>
      </c>
      <c r="G44" s="197">
        <v>0.2333</v>
      </c>
      <c r="H44" s="197">
        <v>0.62378</v>
      </c>
      <c r="I44" s="197">
        <v>0.23002</v>
      </c>
      <c r="J44" s="197">
        <v>0.23831</v>
      </c>
      <c r="K44" s="197">
        <v>0.8724</v>
      </c>
      <c r="L44" s="197">
        <v>0.23215</v>
      </c>
      <c r="M44" s="197">
        <v>0.33003</v>
      </c>
      <c r="N44" s="197">
        <v>0.3989</v>
      </c>
      <c r="O44" s="197">
        <v>0.32303</v>
      </c>
      <c r="P44" s="197">
        <v>3.18022</v>
      </c>
      <c r="Q44" s="70"/>
      <c r="R44" s="70"/>
      <c r="S44" s="70"/>
      <c r="T44" s="70"/>
      <c r="U44" s="70"/>
      <c r="V44" s="70"/>
      <c r="W44" s="70"/>
      <c r="X44" s="70"/>
      <c r="Y44" s="70"/>
      <c r="Z44" s="70"/>
      <c r="AA44" s="70"/>
      <c r="AB44" s="70"/>
      <c r="AC44" s="124"/>
      <c r="AD44" s="124"/>
      <c r="AE44" s="124"/>
      <c r="AF44" s="124"/>
      <c r="AG44" s="124"/>
      <c r="AH44" s="124"/>
      <c r="AI44" s="124"/>
    </row>
    <row r="45" spans="1:35" ht="31.5">
      <c r="A45" s="41" t="s">
        <v>196</v>
      </c>
      <c r="B45" s="68" t="s">
        <v>199</v>
      </c>
      <c r="C45" s="41" t="s">
        <v>200</v>
      </c>
      <c r="D45" s="41">
        <v>0</v>
      </c>
      <c r="E45" s="69">
        <v>0</v>
      </c>
      <c r="F45" s="145"/>
      <c r="G45" s="145"/>
      <c r="H45" s="145"/>
      <c r="I45" s="145"/>
      <c r="J45" s="145"/>
      <c r="K45" s="145"/>
      <c r="L45" s="145"/>
      <c r="M45" s="145"/>
      <c r="N45" s="145"/>
      <c r="O45" s="145"/>
      <c r="P45" s="145"/>
      <c r="Q45" s="70"/>
      <c r="R45" s="70"/>
      <c r="S45" s="70"/>
      <c r="T45" s="70"/>
      <c r="U45" s="70"/>
      <c r="V45" s="70"/>
      <c r="W45" s="70"/>
      <c r="X45" s="70"/>
      <c r="Y45" s="70"/>
      <c r="Z45" s="70"/>
      <c r="AA45" s="70"/>
      <c r="AB45" s="70"/>
      <c r="AC45" s="124"/>
      <c r="AD45" s="124"/>
      <c r="AE45" s="124"/>
      <c r="AF45" s="124"/>
      <c r="AG45" s="124"/>
      <c r="AH45" s="124"/>
      <c r="AI45" s="124"/>
    </row>
    <row r="46" spans="1:35" ht="15.75">
      <c r="A46" s="41" t="s">
        <v>198</v>
      </c>
      <c r="B46" s="68" t="s">
        <v>209</v>
      </c>
      <c r="C46" s="41" t="s">
        <v>54</v>
      </c>
      <c r="D46" s="41"/>
      <c r="E46" s="69">
        <v>14.166559999999999</v>
      </c>
      <c r="F46" s="197">
        <v>1.63832</v>
      </c>
      <c r="G46" s="197">
        <v>0.57738</v>
      </c>
      <c r="H46" s="197">
        <v>0.7963</v>
      </c>
      <c r="I46" s="197">
        <v>2.30016</v>
      </c>
      <c r="J46" s="197">
        <v>1.64748</v>
      </c>
      <c r="K46" s="197">
        <v>2.42017</v>
      </c>
      <c r="L46" s="197">
        <v>0.3563</v>
      </c>
      <c r="M46" s="197">
        <v>1.51851</v>
      </c>
      <c r="N46" s="197">
        <v>1.4979</v>
      </c>
      <c r="O46" s="197">
        <v>1.03959</v>
      </c>
      <c r="P46" s="197">
        <v>0.37445</v>
      </c>
      <c r="Q46" s="70"/>
      <c r="R46" s="70"/>
      <c r="S46" s="70"/>
      <c r="T46" s="70"/>
      <c r="U46" s="70"/>
      <c r="V46" s="70"/>
      <c r="W46" s="70"/>
      <c r="X46" s="70"/>
      <c r="Y46" s="70"/>
      <c r="Z46" s="70"/>
      <c r="AA46" s="70"/>
      <c r="AB46" s="70"/>
      <c r="AC46" s="124"/>
      <c r="AD46" s="124"/>
      <c r="AE46" s="124"/>
      <c r="AF46" s="124"/>
      <c r="AG46" s="124"/>
      <c r="AH46" s="124"/>
      <c r="AI46" s="124"/>
    </row>
    <row r="47" spans="1:35" ht="15.75">
      <c r="A47" s="41" t="s">
        <v>201</v>
      </c>
      <c r="B47" s="68" t="s">
        <v>210</v>
      </c>
      <c r="C47" s="41" t="s">
        <v>36</v>
      </c>
      <c r="D47" s="41">
        <v>412.53</v>
      </c>
      <c r="E47" s="69">
        <v>532.84774</v>
      </c>
      <c r="F47" s="197">
        <v>167.54587</v>
      </c>
      <c r="G47" s="197">
        <v>19.30515</v>
      </c>
      <c r="H47" s="197">
        <v>19.07873</v>
      </c>
      <c r="I47" s="197">
        <v>30.8792</v>
      </c>
      <c r="J47" s="197">
        <v>69.46469</v>
      </c>
      <c r="K47" s="197">
        <v>28.3728</v>
      </c>
      <c r="L47" s="197">
        <v>60.13839</v>
      </c>
      <c r="M47" s="197">
        <v>2.02709</v>
      </c>
      <c r="N47" s="197">
        <v>128.51494</v>
      </c>
      <c r="O47" s="197">
        <v>7.52088</v>
      </c>
      <c r="P47" s="145"/>
      <c r="Q47" s="70"/>
      <c r="R47" s="70"/>
      <c r="S47" s="70"/>
      <c r="T47" s="70"/>
      <c r="U47" s="70"/>
      <c r="V47" s="70"/>
      <c r="W47" s="70"/>
      <c r="X47" s="70"/>
      <c r="Y47" s="70"/>
      <c r="Z47" s="70"/>
      <c r="AA47" s="70"/>
      <c r="AB47" s="70"/>
      <c r="AC47" s="124"/>
      <c r="AD47" s="124"/>
      <c r="AE47" s="124"/>
      <c r="AF47" s="124"/>
      <c r="AG47" s="124"/>
      <c r="AH47" s="124"/>
      <c r="AI47" s="124"/>
    </row>
    <row r="48" spans="1:35" ht="15.75">
      <c r="A48" s="41" t="s">
        <v>202</v>
      </c>
      <c r="B48" s="68" t="s">
        <v>211</v>
      </c>
      <c r="C48" s="41" t="s">
        <v>37</v>
      </c>
      <c r="D48" s="41">
        <v>13.9</v>
      </c>
      <c r="E48" s="69">
        <v>19.568260000000002</v>
      </c>
      <c r="F48" s="197">
        <v>8.69734</v>
      </c>
      <c r="G48" s="145"/>
      <c r="H48" s="197">
        <v>0.02231</v>
      </c>
      <c r="I48" s="197">
        <v>7.21089</v>
      </c>
      <c r="J48" s="197">
        <v>0.02463</v>
      </c>
      <c r="K48" s="197">
        <v>0.06872</v>
      </c>
      <c r="L48" s="197">
        <v>3.36839</v>
      </c>
      <c r="M48" s="145"/>
      <c r="N48" s="145"/>
      <c r="O48" s="197">
        <v>0.17598</v>
      </c>
      <c r="P48" s="145"/>
      <c r="Q48" s="70"/>
      <c r="R48" s="70"/>
      <c r="S48" s="70"/>
      <c r="T48" s="70"/>
      <c r="U48" s="70"/>
      <c r="V48" s="70"/>
      <c r="W48" s="70"/>
      <c r="X48" s="70"/>
      <c r="Y48" s="70"/>
      <c r="Z48" s="70"/>
      <c r="AA48" s="70"/>
      <c r="AB48" s="70"/>
      <c r="AC48" s="124"/>
      <c r="AD48" s="124"/>
      <c r="AE48" s="124"/>
      <c r="AF48" s="124"/>
      <c r="AG48" s="124"/>
      <c r="AH48" s="124"/>
      <c r="AI48" s="124"/>
    </row>
    <row r="49" spans="1:35" ht="15.75">
      <c r="A49" s="41" t="s">
        <v>204</v>
      </c>
      <c r="B49" s="73" t="s">
        <v>146</v>
      </c>
      <c r="C49" s="41" t="s">
        <v>109</v>
      </c>
      <c r="D49" s="41">
        <v>5.85</v>
      </c>
      <c r="E49" s="69">
        <v>0.31945</v>
      </c>
      <c r="F49" s="145"/>
      <c r="G49" s="145"/>
      <c r="H49" s="145"/>
      <c r="I49" s="197">
        <v>0.16159</v>
      </c>
      <c r="J49" s="145"/>
      <c r="K49" s="145"/>
      <c r="L49" s="145"/>
      <c r="M49" s="197">
        <v>0.15786</v>
      </c>
      <c r="N49" s="145"/>
      <c r="O49" s="145"/>
      <c r="P49" s="145"/>
      <c r="Q49" s="70"/>
      <c r="R49" s="70"/>
      <c r="S49" s="70"/>
      <c r="T49" s="70"/>
      <c r="U49" s="70"/>
      <c r="V49" s="70"/>
      <c r="W49" s="70"/>
      <c r="X49" s="70"/>
      <c r="Y49" s="70"/>
      <c r="Z49" s="70"/>
      <c r="AA49" s="70"/>
      <c r="AB49" s="70"/>
      <c r="AC49" s="124"/>
      <c r="AD49" s="124"/>
      <c r="AE49" s="124"/>
      <c r="AF49" s="124"/>
      <c r="AG49" s="124"/>
      <c r="AH49" s="124"/>
      <c r="AI49" s="124"/>
    </row>
    <row r="50" spans="1:35" s="122" customFormat="1" ht="15.75">
      <c r="A50" s="44">
        <v>3</v>
      </c>
      <c r="B50" s="74" t="s">
        <v>147</v>
      </c>
      <c r="C50" s="40" t="s">
        <v>52</v>
      </c>
      <c r="D50" s="40">
        <v>657.28</v>
      </c>
      <c r="E50" s="75">
        <v>514.6616899999999</v>
      </c>
      <c r="F50" s="198">
        <v>132.43501</v>
      </c>
      <c r="G50" s="198">
        <v>33.00978</v>
      </c>
      <c r="H50" s="198">
        <v>17.62476</v>
      </c>
      <c r="I50" s="198">
        <v>116.55352</v>
      </c>
      <c r="J50" s="198">
        <v>46.53544</v>
      </c>
      <c r="K50" s="198">
        <v>44.15333</v>
      </c>
      <c r="L50" s="198">
        <v>32.74978</v>
      </c>
      <c r="M50" s="198">
        <v>14.89212</v>
      </c>
      <c r="N50" s="198">
        <v>28.74141</v>
      </c>
      <c r="O50" s="198">
        <v>41.06374</v>
      </c>
      <c r="P50" s="198">
        <v>6.9028</v>
      </c>
      <c r="Q50" s="64"/>
      <c r="R50" s="64"/>
      <c r="S50" s="64"/>
      <c r="T50" s="64"/>
      <c r="U50" s="64"/>
      <c r="V50" s="64"/>
      <c r="W50" s="64"/>
      <c r="X50" s="64"/>
      <c r="Y50" s="64"/>
      <c r="Z50" s="64"/>
      <c r="AA50" s="64"/>
      <c r="AB50" s="64"/>
      <c r="AC50" s="121"/>
      <c r="AD50" s="121"/>
      <c r="AE50" s="121"/>
      <c r="AF50" s="121"/>
      <c r="AG50" s="121"/>
      <c r="AH50" s="121"/>
      <c r="AI50" s="121"/>
    </row>
    <row r="51" spans="1:35" s="122" customFormat="1" ht="15.75">
      <c r="A51" s="77">
        <v>4</v>
      </c>
      <c r="B51" s="76" t="s">
        <v>366</v>
      </c>
      <c r="C51" s="77" t="s">
        <v>212</v>
      </c>
      <c r="D51" s="77"/>
      <c r="E51" s="67">
        <v>218.65977900000004</v>
      </c>
      <c r="F51" s="65"/>
      <c r="G51" s="78"/>
      <c r="H51" s="65"/>
      <c r="I51" s="78"/>
      <c r="J51" s="78"/>
      <c r="K51" s="78"/>
      <c r="L51" s="78"/>
      <c r="M51" s="78"/>
      <c r="N51" s="78"/>
      <c r="O51" s="78"/>
      <c r="P51" s="65">
        <v>218.65977900000004</v>
      </c>
      <c r="Q51" s="64"/>
      <c r="R51" s="64"/>
      <c r="S51" s="64"/>
      <c r="T51" s="64"/>
      <c r="U51" s="64"/>
      <c r="V51" s="64"/>
      <c r="W51" s="64"/>
      <c r="X51" s="64"/>
      <c r="Y51" s="64"/>
      <c r="Z51" s="64"/>
      <c r="AA51" s="64"/>
      <c r="AB51" s="64"/>
      <c r="AC51" s="121"/>
      <c r="AD51" s="121"/>
      <c r="AE51" s="121"/>
      <c r="AF51" s="121"/>
      <c r="AG51" s="121"/>
      <c r="AH51" s="121"/>
      <c r="AI51" s="121"/>
    </row>
    <row r="52" spans="1:9" ht="15.75">
      <c r="A52" s="319"/>
      <c r="B52" s="319"/>
      <c r="C52" s="319"/>
      <c r="D52" s="319"/>
      <c r="E52" s="319"/>
      <c r="F52" s="319"/>
      <c r="G52" s="319"/>
      <c r="H52" s="319"/>
      <c r="I52" s="319"/>
    </row>
  </sheetData>
  <sheetProtection/>
  <mergeCells count="21">
    <mergeCell ref="A52:I52"/>
    <mergeCell ref="A3:I3"/>
    <mergeCell ref="B4:B5"/>
    <mergeCell ref="C4:C5"/>
    <mergeCell ref="E4:E5"/>
    <mergeCell ref="A4:A5"/>
    <mergeCell ref="B1:P2"/>
    <mergeCell ref="R1:R2"/>
    <mergeCell ref="S1:S2"/>
    <mergeCell ref="T1:T2"/>
    <mergeCell ref="F4:AB4"/>
    <mergeCell ref="V1:V2"/>
    <mergeCell ref="W1:W2"/>
    <mergeCell ref="Q1:Q2"/>
    <mergeCell ref="U1:U2"/>
    <mergeCell ref="AC4:AI4"/>
    <mergeCell ref="Y1:Y2"/>
    <mergeCell ref="Z1:Z2"/>
    <mergeCell ref="AA1:AA2"/>
    <mergeCell ref="AB1:AB2"/>
    <mergeCell ref="X1:X2"/>
  </mergeCells>
  <conditionalFormatting sqref="D12:D13 D15">
    <cfRule type="cellIs" priority="3" dxfId="0" operator="equal" stopIfTrue="1">
      <formula>0</formula>
    </cfRule>
  </conditionalFormatting>
  <conditionalFormatting sqref="D14">
    <cfRule type="cellIs" priority="1" dxfId="0" operator="equal" stopIfTrue="1">
      <formula>0</formula>
    </cfRule>
  </conditionalFormatting>
  <printOptions/>
  <pageMargins left="0.5118110236220472" right="0" top="0.35433070866141736" bottom="0.35433070866141736" header="0" footer="0"/>
  <pageSetup horizontalDpi="300" verticalDpi="300" orientation="landscape" paperSize="8" scale="85" r:id="rId1"/>
</worksheet>
</file>

<file path=xl/worksheets/sheet10.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3"/>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9"/>
  <sheetViews>
    <sheetView zoomScalePageLayoutView="0" workbookViewId="0" topLeftCell="A1">
      <selection activeCell="B14" sqref="B14"/>
    </sheetView>
  </sheetViews>
  <sheetFormatPr defaultColWidth="9.140625" defaultRowHeight="12.75"/>
  <cols>
    <col min="1" max="1" width="6.57421875" style="127" customWidth="1"/>
    <col min="2" max="2" width="37.8515625" style="127" customWidth="1"/>
    <col min="3" max="3" width="8.00390625" style="127" customWidth="1"/>
    <col min="4" max="4" width="13.57421875" style="127" customWidth="1"/>
    <col min="5" max="5" width="11.7109375" style="127" customWidth="1"/>
    <col min="6" max="6" width="11.00390625" style="127" customWidth="1"/>
    <col min="7" max="7" width="9.140625" style="178" customWidth="1"/>
    <col min="8" max="16384" width="9.140625" style="127" customWidth="1"/>
  </cols>
  <sheetData>
    <row r="1" spans="1:3" ht="15.75">
      <c r="A1" s="322" t="s">
        <v>273</v>
      </c>
      <c r="B1" s="322"/>
      <c r="C1" s="322"/>
    </row>
    <row r="2" spans="1:7" ht="28.5" customHeight="1">
      <c r="A2" s="323" t="s">
        <v>537</v>
      </c>
      <c r="B2" s="323"/>
      <c r="C2" s="323"/>
      <c r="D2" s="323"/>
      <c r="E2" s="323"/>
      <c r="F2" s="323"/>
      <c r="G2" s="323"/>
    </row>
    <row r="3" spans="1:7" ht="15.75">
      <c r="A3" s="326" t="s">
        <v>176</v>
      </c>
      <c r="B3" s="335" t="s">
        <v>177</v>
      </c>
      <c r="C3" s="335" t="s">
        <v>67</v>
      </c>
      <c r="D3" s="332" t="s">
        <v>351</v>
      </c>
      <c r="E3" s="329" t="s">
        <v>22</v>
      </c>
      <c r="F3" s="330"/>
      <c r="G3" s="331"/>
    </row>
    <row r="4" spans="1:7" ht="21.75" customHeight="1">
      <c r="A4" s="327"/>
      <c r="B4" s="336"/>
      <c r="C4" s="336"/>
      <c r="D4" s="333"/>
      <c r="E4" s="325" t="s">
        <v>538</v>
      </c>
      <c r="F4" s="324" t="s">
        <v>213</v>
      </c>
      <c r="G4" s="324"/>
    </row>
    <row r="5" spans="1:7" ht="39" customHeight="1">
      <c r="A5" s="328"/>
      <c r="B5" s="337"/>
      <c r="C5" s="337"/>
      <c r="D5" s="334"/>
      <c r="E5" s="324"/>
      <c r="F5" s="131" t="s">
        <v>352</v>
      </c>
      <c r="G5" s="128" t="s">
        <v>23</v>
      </c>
    </row>
    <row r="6" spans="1:7" s="122" customFormat="1" ht="15.75">
      <c r="A6" s="121">
        <v>1</v>
      </c>
      <c r="B6" s="121" t="s">
        <v>68</v>
      </c>
      <c r="C6" s="121" t="s">
        <v>154</v>
      </c>
      <c r="D6" s="120">
        <v>4933.808891</v>
      </c>
      <c r="E6" s="120">
        <v>6287.679393</v>
      </c>
      <c r="F6" s="120">
        <v>1353.8705020000007</v>
      </c>
      <c r="G6" s="199">
        <v>127.44067579248279</v>
      </c>
    </row>
    <row r="7" spans="1:7" ht="15.75">
      <c r="A7" s="200" t="s">
        <v>81</v>
      </c>
      <c r="B7" s="124" t="s">
        <v>69</v>
      </c>
      <c r="C7" s="124" t="s">
        <v>155</v>
      </c>
      <c r="D7" s="201">
        <v>1692.0600000000002</v>
      </c>
      <c r="E7" s="202">
        <v>3039.6408</v>
      </c>
      <c r="F7" s="123">
        <v>1347.5808</v>
      </c>
      <c r="G7" s="199">
        <v>179.64143115492357</v>
      </c>
    </row>
    <row r="8" spans="1:7" s="206" customFormat="1" ht="15.75">
      <c r="A8" s="203"/>
      <c r="B8" s="204" t="s">
        <v>180</v>
      </c>
      <c r="C8" s="204" t="s">
        <v>156</v>
      </c>
      <c r="D8" s="201">
        <v>1107.4699999999998</v>
      </c>
      <c r="E8" s="202">
        <v>2420.1082999999994</v>
      </c>
      <c r="F8" s="205">
        <v>1312.6382999999996</v>
      </c>
      <c r="G8" s="199">
        <v>218.52585623086856</v>
      </c>
    </row>
    <row r="9" spans="1:7" ht="15.75">
      <c r="A9" s="200" t="s">
        <v>86</v>
      </c>
      <c r="B9" s="124" t="s">
        <v>181</v>
      </c>
      <c r="C9" s="124" t="s">
        <v>34</v>
      </c>
      <c r="D9" s="201">
        <v>15.87851</v>
      </c>
      <c r="E9" s="202">
        <v>36.624005000000004</v>
      </c>
      <c r="F9" s="123">
        <v>20.745495000000005</v>
      </c>
      <c r="G9" s="199">
        <v>230.65139613225676</v>
      </c>
    </row>
    <row r="10" spans="1:7" ht="15.75">
      <c r="A10" s="200" t="s">
        <v>90</v>
      </c>
      <c r="B10" s="124" t="s">
        <v>110</v>
      </c>
      <c r="C10" s="124" t="s">
        <v>158</v>
      </c>
      <c r="D10" s="202">
        <v>106.081931</v>
      </c>
      <c r="E10" s="202">
        <v>198.592873</v>
      </c>
      <c r="F10" s="123">
        <v>92.510942</v>
      </c>
      <c r="G10" s="199">
        <v>187.2070682800825</v>
      </c>
    </row>
    <row r="11" spans="1:7" ht="15.75">
      <c r="A11" s="200" t="s">
        <v>91</v>
      </c>
      <c r="B11" s="124" t="s">
        <v>112</v>
      </c>
      <c r="C11" s="124" t="s">
        <v>160</v>
      </c>
      <c r="D11" s="202">
        <v>1.35004</v>
      </c>
      <c r="E11" s="202">
        <v>1.350045</v>
      </c>
      <c r="F11" s="123">
        <v>5.000000000032756E-06</v>
      </c>
      <c r="G11" s="199">
        <v>100.00037035939675</v>
      </c>
    </row>
    <row r="12" spans="1:7" ht="15.75">
      <c r="A12" s="200" t="s">
        <v>92</v>
      </c>
      <c r="B12" s="124" t="s">
        <v>113</v>
      </c>
      <c r="C12" s="124" t="s">
        <v>47</v>
      </c>
      <c r="D12" s="202">
        <v>2829.70489</v>
      </c>
      <c r="E12" s="202">
        <v>2763.77971</v>
      </c>
      <c r="F12" s="123">
        <v>-65.92518000000018</v>
      </c>
      <c r="G12" s="199">
        <v>97.6702453943881</v>
      </c>
    </row>
    <row r="13" spans="1:7" ht="15.75">
      <c r="A13" s="200" t="s">
        <v>265</v>
      </c>
      <c r="B13" s="124" t="s">
        <v>183</v>
      </c>
      <c r="C13" s="124" t="s">
        <v>48</v>
      </c>
      <c r="D13" s="202">
        <v>226.16</v>
      </c>
      <c r="E13" s="202">
        <v>227.82106000000002</v>
      </c>
      <c r="F13" s="123">
        <v>1.6610600000000204</v>
      </c>
      <c r="G13" s="199">
        <v>100.73446232755572</v>
      </c>
    </row>
    <row r="14" spans="1:7" ht="15.75">
      <c r="A14" s="200" t="s">
        <v>184</v>
      </c>
      <c r="B14" s="124" t="s">
        <v>26</v>
      </c>
      <c r="C14" s="124" t="s">
        <v>50</v>
      </c>
      <c r="D14" s="202">
        <v>62.57352</v>
      </c>
      <c r="E14" s="202">
        <v>19.8709</v>
      </c>
      <c r="F14" s="123">
        <v>-42.70262</v>
      </c>
      <c r="G14" s="199">
        <v>31.75608468246632</v>
      </c>
    </row>
    <row r="15" spans="1:7" s="122" customFormat="1" ht="15.75">
      <c r="A15" s="121">
        <v>2</v>
      </c>
      <c r="B15" s="121" t="s">
        <v>124</v>
      </c>
      <c r="C15" s="121" t="s">
        <v>51</v>
      </c>
      <c r="D15" s="207">
        <v>5207.957875999999</v>
      </c>
      <c r="E15" s="207">
        <v>3546.3295049999997</v>
      </c>
      <c r="F15" s="120">
        <v>-1661.6283709999989</v>
      </c>
      <c r="G15" s="199">
        <v>68.09443527457596</v>
      </c>
    </row>
    <row r="16" spans="1:7" ht="15.75">
      <c r="A16" s="200" t="s">
        <v>93</v>
      </c>
      <c r="B16" s="124" t="s">
        <v>125</v>
      </c>
      <c r="C16" s="124" t="s">
        <v>3</v>
      </c>
      <c r="D16" s="202">
        <v>17.02608</v>
      </c>
      <c r="E16" s="202">
        <v>16.63141</v>
      </c>
      <c r="F16" s="123">
        <v>-0.3946700000000014</v>
      </c>
      <c r="G16" s="199">
        <v>97.681967898659</v>
      </c>
    </row>
    <row r="17" spans="1:7" ht="15.75">
      <c r="A17" s="200" t="s">
        <v>96</v>
      </c>
      <c r="B17" s="124" t="s">
        <v>126</v>
      </c>
      <c r="C17" s="124" t="s">
        <v>4</v>
      </c>
      <c r="D17" s="202">
        <v>245.8899</v>
      </c>
      <c r="E17" s="202">
        <v>242.02415</v>
      </c>
      <c r="F17" s="123">
        <v>-3.86575000000002</v>
      </c>
      <c r="G17" s="199">
        <v>98.42785327904888</v>
      </c>
    </row>
    <row r="18" spans="1:7" ht="15.75">
      <c r="A18" s="200" t="s">
        <v>104</v>
      </c>
      <c r="B18" s="124" t="s">
        <v>186</v>
      </c>
      <c r="C18" s="124" t="s">
        <v>187</v>
      </c>
      <c r="D18" s="202">
        <v>50.64</v>
      </c>
      <c r="E18" s="202">
        <v>11.4603</v>
      </c>
      <c r="F18" s="123">
        <v>-39.1797</v>
      </c>
      <c r="G18" s="199">
        <v>22.630924170616115</v>
      </c>
    </row>
    <row r="19" spans="1:7" ht="15.75">
      <c r="A19" s="200" t="s">
        <v>105</v>
      </c>
      <c r="B19" s="124" t="s">
        <v>188</v>
      </c>
      <c r="C19" s="124" t="s">
        <v>189</v>
      </c>
      <c r="D19" s="202">
        <v>261.89764</v>
      </c>
      <c r="E19" s="202">
        <v>407.9768200000001</v>
      </c>
      <c r="F19" s="123">
        <v>146.07918000000006</v>
      </c>
      <c r="G19" s="199">
        <v>155.77720364337765</v>
      </c>
    </row>
    <row r="20" spans="1:7" ht="15.75">
      <c r="A20" s="200" t="s">
        <v>106</v>
      </c>
      <c r="B20" s="124" t="s">
        <v>190</v>
      </c>
      <c r="C20" s="124" t="s">
        <v>44</v>
      </c>
      <c r="D20" s="202">
        <v>434.6986</v>
      </c>
      <c r="E20" s="202">
        <v>175.76969999999997</v>
      </c>
      <c r="F20" s="123">
        <v>-258.9289</v>
      </c>
      <c r="G20" s="199">
        <v>40.434843820523</v>
      </c>
    </row>
    <row r="21" spans="1:7" ht="15.75">
      <c r="A21" s="200" t="s">
        <v>107</v>
      </c>
      <c r="B21" s="124" t="s">
        <v>214</v>
      </c>
      <c r="C21" s="124" t="s">
        <v>45</v>
      </c>
      <c r="D21" s="202">
        <v>5.60598</v>
      </c>
      <c r="E21" s="202">
        <v>0</v>
      </c>
      <c r="F21" s="123">
        <v>-5.60598</v>
      </c>
      <c r="G21" s="199">
        <v>0</v>
      </c>
    </row>
    <row r="22" spans="1:7" ht="17.25" customHeight="1">
      <c r="A22" s="200" t="s">
        <v>128</v>
      </c>
      <c r="B22" s="124" t="s">
        <v>205</v>
      </c>
      <c r="C22" s="124" t="s">
        <v>46</v>
      </c>
      <c r="D22" s="202">
        <v>220.21060000000003</v>
      </c>
      <c r="E22" s="123">
        <v>197.4456</v>
      </c>
      <c r="F22" s="123">
        <v>-22.765000000000015</v>
      </c>
      <c r="G22" s="199">
        <v>89.66216885109071</v>
      </c>
    </row>
    <row r="23" spans="1:7" ht="15.75">
      <c r="A23" s="200" t="s">
        <v>129</v>
      </c>
      <c r="B23" s="124" t="s">
        <v>263</v>
      </c>
      <c r="C23" s="124" t="s">
        <v>136</v>
      </c>
      <c r="D23" s="123">
        <v>2083.36087</v>
      </c>
      <c r="E23" s="123">
        <v>1205.6755400000002</v>
      </c>
      <c r="F23" s="123">
        <v>-877.6853299999998</v>
      </c>
      <c r="G23" s="199">
        <v>57.87166099553364</v>
      </c>
    </row>
    <row r="24" spans="1:7" ht="15.75">
      <c r="A24" s="124"/>
      <c r="B24" s="152" t="s">
        <v>230</v>
      </c>
      <c r="C24" s="153" t="s">
        <v>70</v>
      </c>
      <c r="D24" s="202">
        <v>1363.2300000000002</v>
      </c>
      <c r="E24" s="123">
        <v>745.46018</v>
      </c>
      <c r="F24" s="123">
        <v>-617.7698200000002</v>
      </c>
      <c r="G24" s="199">
        <v>54.68337551256941</v>
      </c>
    </row>
    <row r="25" spans="1:7" ht="15.75">
      <c r="A25" s="124"/>
      <c r="B25" s="152" t="s">
        <v>562</v>
      </c>
      <c r="C25" s="153" t="s">
        <v>71</v>
      </c>
      <c r="D25" s="202">
        <v>421.74999999999994</v>
      </c>
      <c r="E25" s="123">
        <v>349.49013</v>
      </c>
      <c r="F25" s="123">
        <v>-72.25986999999992</v>
      </c>
      <c r="G25" s="199">
        <v>82.86665797273268</v>
      </c>
    </row>
    <row r="26" spans="1:7" ht="15.75">
      <c r="A26" s="124"/>
      <c r="B26" s="152" t="s">
        <v>563</v>
      </c>
      <c r="C26" s="153" t="s">
        <v>72</v>
      </c>
      <c r="D26" s="202">
        <v>3.0705400000000003</v>
      </c>
      <c r="E26" s="123">
        <v>18.476580000000002</v>
      </c>
      <c r="F26" s="123">
        <v>15.40604</v>
      </c>
      <c r="G26" s="199">
        <v>601.7371537254033</v>
      </c>
    </row>
    <row r="27" spans="1:7" ht="15.75">
      <c r="A27" s="124"/>
      <c r="B27" s="152" t="s">
        <v>564</v>
      </c>
      <c r="C27" s="153" t="s">
        <v>73</v>
      </c>
      <c r="D27" s="202">
        <v>0.41557999999999995</v>
      </c>
      <c r="E27" s="123">
        <v>5.19059</v>
      </c>
      <c r="F27" s="123">
        <v>4.77501</v>
      </c>
      <c r="G27" s="199">
        <v>1248.9989893642623</v>
      </c>
    </row>
    <row r="28" spans="1:7" ht="15.75">
      <c r="A28" s="124"/>
      <c r="B28" s="152" t="s">
        <v>565</v>
      </c>
      <c r="C28" s="153" t="s">
        <v>74</v>
      </c>
      <c r="D28" s="202">
        <v>168.81894</v>
      </c>
      <c r="E28" s="123">
        <v>32.66875</v>
      </c>
      <c r="F28" s="123">
        <v>-136.15019</v>
      </c>
      <c r="G28" s="199">
        <v>19.351353586274147</v>
      </c>
    </row>
    <row r="29" spans="1:7" ht="15.75">
      <c r="A29" s="124"/>
      <c r="B29" s="152" t="s">
        <v>566</v>
      </c>
      <c r="C29" s="153" t="s">
        <v>75</v>
      </c>
      <c r="D29" s="202">
        <v>6.682260000000001</v>
      </c>
      <c r="E29" s="123">
        <v>13.802999999999999</v>
      </c>
      <c r="F29" s="123">
        <v>7.120739999999998</v>
      </c>
      <c r="G29" s="199">
        <v>206.5618518285729</v>
      </c>
    </row>
    <row r="30" spans="1:7" ht="15.75">
      <c r="A30" s="200"/>
      <c r="B30" s="152" t="s">
        <v>567</v>
      </c>
      <c r="C30" s="154" t="s">
        <v>7</v>
      </c>
      <c r="D30" s="202">
        <v>55.4337</v>
      </c>
      <c r="E30" s="123">
        <v>2.7619700000000003</v>
      </c>
      <c r="F30" s="123">
        <v>-52.671730000000004</v>
      </c>
      <c r="G30" s="199">
        <v>4.982474559699244</v>
      </c>
    </row>
    <row r="31" spans="1:7" ht="16.5" customHeight="1">
      <c r="A31" s="200"/>
      <c r="B31" s="152" t="s">
        <v>568</v>
      </c>
      <c r="C31" s="154" t="s">
        <v>8</v>
      </c>
      <c r="D31" s="202">
        <v>18.34</v>
      </c>
      <c r="E31" s="123">
        <v>0.41933999999999994</v>
      </c>
      <c r="F31" s="123">
        <v>-17.92066</v>
      </c>
      <c r="G31" s="199">
        <v>2.2864776444929116</v>
      </c>
    </row>
    <row r="32" spans="1:7" ht="16.5" customHeight="1">
      <c r="A32" s="124"/>
      <c r="B32" s="194" t="s">
        <v>193</v>
      </c>
      <c r="C32" s="208" t="s">
        <v>16</v>
      </c>
      <c r="D32" s="202">
        <v>45.1676</v>
      </c>
      <c r="E32" s="123">
        <v>36.11998</v>
      </c>
      <c r="F32" s="123">
        <v>-9.047620000000002</v>
      </c>
      <c r="G32" s="199">
        <v>79.96878293289879</v>
      </c>
    </row>
    <row r="33" spans="1:7" ht="15.75">
      <c r="A33" s="200"/>
      <c r="B33" s="155" t="s">
        <v>195</v>
      </c>
      <c r="C33" s="156" t="s">
        <v>18</v>
      </c>
      <c r="D33" s="202">
        <v>0.45225</v>
      </c>
      <c r="E33" s="123">
        <v>1.28502</v>
      </c>
      <c r="F33" s="123">
        <v>0.83277</v>
      </c>
      <c r="G33" s="199">
        <v>284.1393034825871</v>
      </c>
    </row>
    <row r="34" spans="1:7" ht="15.75">
      <c r="A34" s="200"/>
      <c r="B34" s="155" t="s">
        <v>203</v>
      </c>
      <c r="C34" s="156" t="s">
        <v>53</v>
      </c>
      <c r="D34" s="202">
        <v>11.613150000000003</v>
      </c>
      <c r="E34" s="123">
        <v>10.04522</v>
      </c>
      <c r="F34" s="123">
        <v>-1.5679300000000023</v>
      </c>
      <c r="G34" s="199">
        <v>86.49866745887203</v>
      </c>
    </row>
    <row r="35" spans="1:7" ht="15.75">
      <c r="A35" s="200"/>
      <c r="B35" s="155" t="s">
        <v>264</v>
      </c>
      <c r="C35" s="156" t="s">
        <v>65</v>
      </c>
      <c r="D35" s="202">
        <v>124.779556</v>
      </c>
      <c r="E35" s="123">
        <v>127.45975999999999</v>
      </c>
      <c r="F35" s="123">
        <v>2.680203999999989</v>
      </c>
      <c r="G35" s="199">
        <v>102.14795122367642</v>
      </c>
    </row>
    <row r="36" spans="1:7" ht="15.75">
      <c r="A36" s="200"/>
      <c r="B36" s="155" t="s">
        <v>570</v>
      </c>
      <c r="C36" s="156" t="s">
        <v>13</v>
      </c>
      <c r="D36" s="202">
        <v>3.52</v>
      </c>
      <c r="E36" s="123">
        <v>2.21666</v>
      </c>
      <c r="F36" s="123">
        <v>-1.30334</v>
      </c>
      <c r="G36" s="199">
        <v>62.97329545454545</v>
      </c>
    </row>
    <row r="37" spans="1:7" ht="15.75">
      <c r="A37" s="200"/>
      <c r="B37" s="152" t="s">
        <v>569</v>
      </c>
      <c r="C37" s="153" t="s">
        <v>76</v>
      </c>
      <c r="D37" s="202">
        <v>2.80139</v>
      </c>
      <c r="E37" s="123">
        <v>2.7818099999999997</v>
      </c>
      <c r="F37" s="123">
        <v>-0.019580000000000375</v>
      </c>
      <c r="G37" s="199">
        <v>99.30106125887505</v>
      </c>
    </row>
    <row r="38" spans="1:7" ht="15.75" hidden="1">
      <c r="A38" s="200"/>
      <c r="B38" s="209"/>
      <c r="C38" s="208"/>
      <c r="D38" s="202"/>
      <c r="E38" s="123"/>
      <c r="F38" s="123"/>
      <c r="G38" s="199"/>
    </row>
    <row r="39" spans="1:7" ht="15.75">
      <c r="A39" s="200"/>
      <c r="B39" s="209" t="s">
        <v>194</v>
      </c>
      <c r="C39" s="208" t="s">
        <v>115</v>
      </c>
      <c r="D39" s="202">
        <v>130.55034</v>
      </c>
      <c r="E39" s="123"/>
      <c r="F39" s="123"/>
      <c r="G39" s="199"/>
    </row>
    <row r="40" spans="1:7" ht="15.75">
      <c r="A40" s="200" t="s">
        <v>131</v>
      </c>
      <c r="B40" s="124" t="s">
        <v>207</v>
      </c>
      <c r="C40" s="124" t="s">
        <v>208</v>
      </c>
      <c r="D40" s="202">
        <v>59.15</v>
      </c>
      <c r="E40" s="123">
        <v>5.19027</v>
      </c>
      <c r="F40" s="123">
        <v>-53.95973</v>
      </c>
      <c r="G40" s="199">
        <v>8.774759087066778</v>
      </c>
    </row>
    <row r="41" spans="1:7" ht="16.5" customHeight="1">
      <c r="A41" s="200" t="s">
        <v>132</v>
      </c>
      <c r="B41" s="124" t="s">
        <v>150</v>
      </c>
      <c r="C41" s="124" t="s">
        <v>41</v>
      </c>
      <c r="D41" s="202">
        <v>835.83934</v>
      </c>
      <c r="E41" s="123">
        <v>522.2095850000001</v>
      </c>
      <c r="F41" s="123">
        <v>-313.62975499999993</v>
      </c>
      <c r="G41" s="199">
        <v>62.47726805967282</v>
      </c>
    </row>
    <row r="42" spans="1:7" ht="16.5" customHeight="1">
      <c r="A42" s="200" t="s">
        <v>133</v>
      </c>
      <c r="B42" s="124" t="s">
        <v>151</v>
      </c>
      <c r="C42" s="124" t="s">
        <v>42</v>
      </c>
      <c r="D42" s="202">
        <v>56.66</v>
      </c>
      <c r="E42" s="123">
        <v>45.64405</v>
      </c>
      <c r="F42" s="123">
        <v>-11.015949999999997</v>
      </c>
      <c r="G42" s="199">
        <v>80.55780091775505</v>
      </c>
    </row>
    <row r="43" spans="1:7" ht="18" customHeight="1">
      <c r="A43" s="200" t="s">
        <v>135</v>
      </c>
      <c r="B43" s="124" t="s">
        <v>197</v>
      </c>
      <c r="C43" s="124" t="s">
        <v>1</v>
      </c>
      <c r="D43" s="202">
        <v>18.2175</v>
      </c>
      <c r="E43" s="123">
        <v>6.8966199999999995</v>
      </c>
      <c r="F43" s="123">
        <v>-11.320880000000002</v>
      </c>
      <c r="G43" s="199">
        <v>37.8571154110059</v>
      </c>
    </row>
    <row r="44" spans="1:7" ht="15.75" hidden="1">
      <c r="A44" s="200"/>
      <c r="B44" s="124"/>
      <c r="C44" s="124"/>
      <c r="D44" s="202"/>
      <c r="E44" s="123"/>
      <c r="F44" s="123">
        <v>0</v>
      </c>
      <c r="G44" s="199"/>
    </row>
    <row r="45" spans="1:7" ht="15.75">
      <c r="A45" s="200" t="s">
        <v>196</v>
      </c>
      <c r="B45" s="209" t="s">
        <v>209</v>
      </c>
      <c r="C45" s="208" t="s">
        <v>54</v>
      </c>
      <c r="D45" s="202">
        <v>13.441309999999998</v>
      </c>
      <c r="E45" s="123">
        <v>14.166559999999999</v>
      </c>
      <c r="F45" s="123">
        <v>0.7252500000000008</v>
      </c>
      <c r="G45" s="199">
        <v>105.39567943898327</v>
      </c>
    </row>
    <row r="46" spans="1:7" ht="15.75">
      <c r="A46" s="200" t="s">
        <v>198</v>
      </c>
      <c r="B46" s="124" t="s">
        <v>210</v>
      </c>
      <c r="C46" s="124" t="s">
        <v>36</v>
      </c>
      <c r="D46" s="202">
        <v>550.7755999999999</v>
      </c>
      <c r="E46" s="123">
        <v>532.84774</v>
      </c>
      <c r="F46" s="123">
        <v>-17.927859999999896</v>
      </c>
      <c r="G46" s="199">
        <v>96.7449792619717</v>
      </c>
    </row>
    <row r="47" spans="1:7" ht="15.75">
      <c r="A47" s="200" t="s">
        <v>201</v>
      </c>
      <c r="B47" s="124" t="s">
        <v>211</v>
      </c>
      <c r="C47" s="124" t="s">
        <v>37</v>
      </c>
      <c r="D47" s="202">
        <v>81.05001999999999</v>
      </c>
      <c r="E47" s="123">
        <v>19.568260000000002</v>
      </c>
      <c r="F47" s="123">
        <v>-61.48175999999999</v>
      </c>
      <c r="G47" s="199">
        <v>24.143436361891094</v>
      </c>
    </row>
    <row r="48" spans="1:7" ht="15.75">
      <c r="A48" s="200" t="s">
        <v>202</v>
      </c>
      <c r="B48" s="124" t="s">
        <v>146</v>
      </c>
      <c r="C48" s="124" t="s">
        <v>109</v>
      </c>
      <c r="D48" s="202">
        <v>0.23</v>
      </c>
      <c r="E48" s="123">
        <v>0.31945</v>
      </c>
      <c r="F48" s="123">
        <v>0.08945</v>
      </c>
      <c r="G48" s="199">
        <v>138.8913043478261</v>
      </c>
    </row>
    <row r="49" spans="1:7" s="122" customFormat="1" ht="15.75">
      <c r="A49" s="121">
        <v>3</v>
      </c>
      <c r="B49" s="121" t="s">
        <v>147</v>
      </c>
      <c r="C49" s="121" t="s">
        <v>52</v>
      </c>
      <c r="D49" s="207">
        <v>206.98000000000002</v>
      </c>
      <c r="E49" s="120">
        <v>514.6616899999999</v>
      </c>
      <c r="F49" s="120">
        <v>307.6816899999999</v>
      </c>
      <c r="G49" s="199">
        <v>248.65286017972744</v>
      </c>
    </row>
  </sheetData>
  <sheetProtection/>
  <mergeCells count="9">
    <mergeCell ref="A1:C1"/>
    <mergeCell ref="A2:G2"/>
    <mergeCell ref="F4:G4"/>
    <mergeCell ref="E4:E5"/>
    <mergeCell ref="A3:A5"/>
    <mergeCell ref="E3:G3"/>
    <mergeCell ref="D3:D5"/>
    <mergeCell ref="B3:B5"/>
    <mergeCell ref="C3:C5"/>
  </mergeCells>
  <printOptions/>
  <pageMargins left="0.5905511811023623" right="0.31496062992125984"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I61"/>
  <sheetViews>
    <sheetView tabSelected="1" zoomScalePageLayoutView="0" workbookViewId="0" topLeftCell="A1">
      <pane xSplit="4" ySplit="8" topLeftCell="E9" activePane="bottomRight" state="frozen"/>
      <selection pane="topLeft" activeCell="A1" sqref="A1"/>
      <selection pane="topRight" activeCell="H1" sqref="H1"/>
      <selection pane="bottomLeft" activeCell="A9" sqref="A9"/>
      <selection pane="bottomRight" activeCell="AH15" sqref="AH15"/>
    </sheetView>
  </sheetViews>
  <sheetFormatPr defaultColWidth="9.140625" defaultRowHeight="12.75"/>
  <cols>
    <col min="1" max="1" width="5.28125" style="84" customWidth="1"/>
    <col min="2" max="2" width="37.57421875" style="84" customWidth="1"/>
    <col min="3" max="3" width="6.421875" style="84" bestFit="1" customWidth="1"/>
    <col min="4" max="4" width="9.140625" style="84" customWidth="1"/>
    <col min="5" max="5" width="8.00390625" style="84" customWidth="1"/>
    <col min="6" max="6" width="7.57421875" style="84" customWidth="1"/>
    <col min="7" max="7" width="7.421875" style="84" customWidth="1"/>
    <col min="8" max="8" width="8.00390625" style="84" customWidth="1"/>
    <col min="9" max="9" width="8.8515625" style="84" customWidth="1"/>
    <col min="10" max="11" width="8.00390625" style="84" customWidth="1"/>
    <col min="12" max="12" width="7.7109375" style="84" customWidth="1"/>
    <col min="13" max="13" width="8.00390625" style="84" customWidth="1"/>
    <col min="14" max="14" width="7.28125" style="84" customWidth="1"/>
    <col min="15" max="15" width="7.57421875" style="84" customWidth="1"/>
    <col min="16" max="16" width="14.7109375" style="86" hidden="1" customWidth="1"/>
    <col min="17" max="17" width="7.7109375" style="86" hidden="1" customWidth="1"/>
    <col min="18" max="18" width="7.8515625" style="86" hidden="1" customWidth="1"/>
    <col min="19" max="19" width="7.421875" style="86" hidden="1" customWidth="1"/>
    <col min="20" max="20" width="7.00390625" style="84" hidden="1" customWidth="1"/>
    <col min="21" max="21" width="8.421875" style="86" hidden="1" customWidth="1"/>
    <col min="22" max="22" width="8.00390625" style="86" hidden="1" customWidth="1"/>
    <col min="23" max="23" width="7.140625" style="86" hidden="1" customWidth="1"/>
    <col min="24" max="24" width="6.8515625" style="84" hidden="1" customWidth="1"/>
    <col min="25" max="25" width="8.421875" style="84" hidden="1" customWidth="1"/>
    <col min="26" max="33" width="0" style="84" hidden="1" customWidth="1"/>
    <col min="34" max="16384" width="9.140625" style="84" customWidth="1"/>
  </cols>
  <sheetData>
    <row r="1" spans="1:33" ht="15.75" customHeight="1">
      <c r="A1" s="338" t="s">
        <v>235</v>
      </c>
      <c r="B1" s="338"/>
      <c r="C1" s="38"/>
      <c r="D1" s="38"/>
      <c r="E1" s="210"/>
      <c r="F1" s="210"/>
      <c r="G1" s="210"/>
      <c r="H1" s="210"/>
      <c r="I1" s="210"/>
      <c r="J1" s="210"/>
      <c r="K1" s="210"/>
      <c r="L1" s="210"/>
      <c r="M1" s="210"/>
      <c r="N1" s="210"/>
      <c r="O1" s="210"/>
      <c r="P1" s="54" t="e">
        <v>#REF!</v>
      </c>
      <c r="Q1" s="54" t="e">
        <v>#REF!</v>
      </c>
      <c r="R1" s="54" t="e">
        <v>#REF!</v>
      </c>
      <c r="S1" s="54" t="e">
        <v>#REF!</v>
      </c>
      <c r="T1" s="38" t="e">
        <v>#REF!</v>
      </c>
      <c r="U1" s="54" t="e">
        <v>#REF!</v>
      </c>
      <c r="V1" s="54" t="e">
        <v>#REF!</v>
      </c>
      <c r="W1" s="54" t="e">
        <v>#REF!</v>
      </c>
      <c r="X1" s="38" t="e">
        <v>#REF!</v>
      </c>
      <c r="Y1" s="38" t="e">
        <v>#REF!</v>
      </c>
      <c r="Z1" s="38" t="e">
        <v>#REF!</v>
      </c>
      <c r="AA1" s="38" t="e">
        <v>#REF!</v>
      </c>
      <c r="AB1" s="38" t="e">
        <v>#REF!</v>
      </c>
      <c r="AC1" s="38" t="e">
        <v>#REF!</v>
      </c>
      <c r="AD1" s="38" t="e">
        <v>#REF!</v>
      </c>
      <c r="AE1" s="38" t="e">
        <v>#REF!</v>
      </c>
      <c r="AF1" s="38" t="e">
        <v>#REF!</v>
      </c>
      <c r="AG1" s="38" t="e">
        <v>#REF!</v>
      </c>
    </row>
    <row r="2" spans="1:25" ht="15.75" customHeight="1">
      <c r="A2" s="342" t="s">
        <v>536</v>
      </c>
      <c r="B2" s="342"/>
      <c r="C2" s="342"/>
      <c r="D2" s="342"/>
      <c r="E2" s="342"/>
      <c r="F2" s="342"/>
      <c r="G2" s="342"/>
      <c r="H2" s="342"/>
      <c r="I2" s="342"/>
      <c r="J2" s="342"/>
      <c r="K2" s="342"/>
      <c r="L2" s="342"/>
      <c r="M2" s="342"/>
      <c r="N2" s="342"/>
      <c r="O2" s="342"/>
      <c r="P2" s="342"/>
      <c r="Q2" s="342"/>
      <c r="R2" s="342"/>
      <c r="S2" s="342"/>
      <c r="T2" s="342"/>
      <c r="U2" s="342"/>
      <c r="V2" s="342"/>
      <c r="W2" s="342"/>
      <c r="X2" s="342"/>
      <c r="Y2" s="342"/>
    </row>
    <row r="3" spans="1:9" ht="12.75" customHeight="1">
      <c r="A3" s="338" t="s">
        <v>175</v>
      </c>
      <c r="B3" s="338"/>
      <c r="C3" s="338"/>
      <c r="D3" s="338"/>
      <c r="E3" s="338"/>
      <c r="F3" s="338"/>
      <c r="G3" s="338"/>
      <c r="H3" s="338"/>
      <c r="I3" s="85"/>
    </row>
    <row r="4" spans="1:25" ht="15.75" customHeight="1">
      <c r="A4" s="339" t="s">
        <v>176</v>
      </c>
      <c r="B4" s="339" t="s">
        <v>177</v>
      </c>
      <c r="C4" s="339" t="s">
        <v>67</v>
      </c>
      <c r="D4" s="340" t="s">
        <v>149</v>
      </c>
      <c r="E4" s="343" t="s">
        <v>178</v>
      </c>
      <c r="F4" s="343"/>
      <c r="G4" s="343"/>
      <c r="H4" s="343"/>
      <c r="I4" s="343"/>
      <c r="J4" s="343"/>
      <c r="K4" s="343"/>
      <c r="L4" s="343"/>
      <c r="M4" s="343"/>
      <c r="N4" s="343"/>
      <c r="O4" s="343"/>
      <c r="P4" s="89"/>
      <c r="Q4" s="89"/>
      <c r="R4" s="89"/>
      <c r="S4" s="89"/>
      <c r="T4" s="88"/>
      <c r="U4" s="89"/>
      <c r="V4" s="89"/>
      <c r="W4" s="89"/>
      <c r="X4" s="88"/>
      <c r="Y4" s="90"/>
    </row>
    <row r="5" spans="1:33" ht="38.25" customHeight="1">
      <c r="A5" s="339"/>
      <c r="B5" s="339"/>
      <c r="C5" s="339"/>
      <c r="D5" s="341"/>
      <c r="E5" s="55" t="s">
        <v>274</v>
      </c>
      <c r="F5" s="55" t="s">
        <v>275</v>
      </c>
      <c r="G5" s="55" t="s">
        <v>276</v>
      </c>
      <c r="H5" s="55" t="s">
        <v>277</v>
      </c>
      <c r="I5" s="55" t="s">
        <v>278</v>
      </c>
      <c r="J5" s="55" t="s">
        <v>279</v>
      </c>
      <c r="K5" s="55" t="s">
        <v>280</v>
      </c>
      <c r="L5" s="55" t="s">
        <v>281</v>
      </c>
      <c r="M5" s="55" t="s">
        <v>282</v>
      </c>
      <c r="N5" s="55" t="s">
        <v>283</v>
      </c>
      <c r="O5" s="55" t="s">
        <v>284</v>
      </c>
      <c r="P5" s="338"/>
      <c r="Q5" s="338"/>
      <c r="R5" s="338"/>
      <c r="S5" s="338"/>
      <c r="T5" s="338"/>
      <c r="U5" s="338"/>
      <c r="V5" s="338"/>
      <c r="W5" s="338"/>
      <c r="X5" s="338"/>
      <c r="Y5" s="338"/>
      <c r="Z5" s="338" t="s">
        <v>236</v>
      </c>
      <c r="AA5" s="338" t="s">
        <v>237</v>
      </c>
      <c r="AB5" s="338" t="s">
        <v>238</v>
      </c>
      <c r="AC5" s="338" t="s">
        <v>239</v>
      </c>
      <c r="AD5" s="338" t="s">
        <v>240</v>
      </c>
      <c r="AE5" s="338" t="s">
        <v>241</v>
      </c>
      <c r="AF5" s="338" t="s">
        <v>242</v>
      </c>
      <c r="AG5" s="338" t="s">
        <v>243</v>
      </c>
    </row>
    <row r="6" spans="1:33" ht="25.5" customHeight="1" hidden="1">
      <c r="A6" s="39">
        <v>1</v>
      </c>
      <c r="B6" s="39">
        <v>2</v>
      </c>
      <c r="C6" s="39">
        <v>3</v>
      </c>
      <c r="D6" s="39"/>
      <c r="E6" s="55" t="s">
        <v>274</v>
      </c>
      <c r="F6" s="55" t="s">
        <v>275</v>
      </c>
      <c r="G6" s="55" t="s">
        <v>276</v>
      </c>
      <c r="H6" s="55" t="s">
        <v>277</v>
      </c>
      <c r="I6" s="55" t="s">
        <v>278</v>
      </c>
      <c r="J6" s="55" t="s">
        <v>279</v>
      </c>
      <c r="K6" s="55" t="s">
        <v>280</v>
      </c>
      <c r="L6" s="55" t="s">
        <v>281</v>
      </c>
      <c r="M6" s="55" t="s">
        <v>282</v>
      </c>
      <c r="N6" s="55" t="s">
        <v>283</v>
      </c>
      <c r="O6" s="55" t="s">
        <v>284</v>
      </c>
      <c r="P6" s="338"/>
      <c r="Q6" s="338"/>
      <c r="R6" s="338"/>
      <c r="S6" s="338"/>
      <c r="T6" s="338"/>
      <c r="U6" s="338"/>
      <c r="V6" s="338"/>
      <c r="W6" s="338"/>
      <c r="X6" s="338"/>
      <c r="Y6" s="338"/>
      <c r="Z6" s="338"/>
      <c r="AA6" s="338"/>
      <c r="AB6" s="338"/>
      <c r="AC6" s="338"/>
      <c r="AD6" s="338"/>
      <c r="AE6" s="338"/>
      <c r="AF6" s="338"/>
      <c r="AG6" s="338"/>
    </row>
    <row r="7" spans="1:35" s="93" customFormat="1" ht="12.75">
      <c r="A7" s="87" t="s">
        <v>647</v>
      </c>
      <c r="B7" s="87" t="s">
        <v>227</v>
      </c>
      <c r="C7" s="87"/>
      <c r="D7" s="179">
        <v>10348.670588</v>
      </c>
      <c r="E7" s="179">
        <v>2140.0072</v>
      </c>
      <c r="F7" s="179">
        <v>423.2186059999999</v>
      </c>
      <c r="G7" s="179">
        <v>549.669153</v>
      </c>
      <c r="H7" s="179">
        <v>2189.9456099999998</v>
      </c>
      <c r="I7" s="179">
        <v>739.022</v>
      </c>
      <c r="J7" s="179">
        <v>1256.87655</v>
      </c>
      <c r="K7" s="179">
        <v>647.2118500000003</v>
      </c>
      <c r="L7" s="179">
        <v>405.87208999999996</v>
      </c>
      <c r="M7" s="179">
        <v>975.01769</v>
      </c>
      <c r="N7" s="179">
        <v>803.17006</v>
      </c>
      <c r="O7" s="179">
        <v>218.659779</v>
      </c>
      <c r="P7" s="92">
        <v>10348.670588</v>
      </c>
      <c r="Q7" s="92"/>
      <c r="R7" s="92"/>
      <c r="S7" s="92"/>
      <c r="T7" s="91"/>
      <c r="U7" s="92"/>
      <c r="V7" s="92"/>
      <c r="W7" s="92"/>
      <c r="X7" s="91"/>
      <c r="Y7" s="91"/>
      <c r="Z7" s="91"/>
      <c r="AA7" s="91"/>
      <c r="AB7" s="91"/>
      <c r="AC7" s="91"/>
      <c r="AD7" s="91"/>
      <c r="AE7" s="91"/>
      <c r="AF7" s="91"/>
      <c r="AG7" s="91"/>
      <c r="AI7" s="158"/>
    </row>
    <row r="8" spans="1:33" ht="12.75">
      <c r="A8" s="87">
        <v>1</v>
      </c>
      <c r="B8" s="94" t="s">
        <v>68</v>
      </c>
      <c r="C8" s="87" t="s">
        <v>154</v>
      </c>
      <c r="D8" s="180">
        <v>4768.0098929999995</v>
      </c>
      <c r="E8" s="180">
        <v>1308.5565566666667</v>
      </c>
      <c r="F8" s="180">
        <v>126.16671999999998</v>
      </c>
      <c r="G8" s="180">
        <v>267.89441800000003</v>
      </c>
      <c r="H8" s="180">
        <v>1513.82743</v>
      </c>
      <c r="I8" s="180">
        <v>46.569166666666675</v>
      </c>
      <c r="J8" s="180">
        <v>283.73676</v>
      </c>
      <c r="K8" s="180">
        <v>104.63001333333331</v>
      </c>
      <c r="L8" s="180">
        <v>55.33868999999999</v>
      </c>
      <c r="M8" s="180">
        <v>537.8589099999999</v>
      </c>
      <c r="N8" s="180">
        <v>515.4747666666667</v>
      </c>
      <c r="O8" s="180">
        <v>7.956461666666678</v>
      </c>
      <c r="P8" s="96">
        <v>0</v>
      </c>
      <c r="Q8" s="96"/>
      <c r="R8" s="96"/>
      <c r="S8" s="96"/>
      <c r="T8" s="95"/>
      <c r="U8" s="96"/>
      <c r="V8" s="96"/>
      <c r="W8" s="96"/>
      <c r="X8" s="95"/>
      <c r="Y8" s="95"/>
      <c r="Z8" s="95"/>
      <c r="AA8" s="95"/>
      <c r="AB8" s="95"/>
      <c r="AC8" s="95"/>
      <c r="AD8" s="95"/>
      <c r="AE8" s="95"/>
      <c r="AF8" s="95"/>
      <c r="AG8" s="95"/>
    </row>
    <row r="9" spans="1:33" ht="12.75">
      <c r="A9" s="39" t="s">
        <v>81</v>
      </c>
      <c r="B9" s="97" t="s">
        <v>69</v>
      </c>
      <c r="C9" s="39" t="s">
        <v>155</v>
      </c>
      <c r="D9" s="264">
        <v>1603.5403</v>
      </c>
      <c r="E9" s="180">
        <v>334.05065666666667</v>
      </c>
      <c r="F9" s="180">
        <v>109.61620999999998</v>
      </c>
      <c r="G9" s="180">
        <v>234.81826</v>
      </c>
      <c r="H9" s="180">
        <v>226.76094</v>
      </c>
      <c r="I9" s="180">
        <v>12.156200000000013</v>
      </c>
      <c r="J9" s="180">
        <v>155.77195</v>
      </c>
      <c r="K9" s="180">
        <v>78.34405666666665</v>
      </c>
      <c r="L9" s="180">
        <v>43.21221999999999</v>
      </c>
      <c r="M9" s="180">
        <v>92.89872999999999</v>
      </c>
      <c r="N9" s="180">
        <v>315.3666366666667</v>
      </c>
      <c r="O9" s="180">
        <v>0.5444400000000112</v>
      </c>
      <c r="P9" s="96">
        <v>10348.670588</v>
      </c>
      <c r="Q9" s="96"/>
      <c r="R9" s="96"/>
      <c r="S9" s="96"/>
      <c r="T9" s="95"/>
      <c r="U9" s="96"/>
      <c r="V9" s="96"/>
      <c r="W9" s="96"/>
      <c r="X9" s="95"/>
      <c r="Y9" s="95"/>
      <c r="Z9" s="85"/>
      <c r="AA9" s="85"/>
      <c r="AB9" s="85"/>
      <c r="AC9" s="85"/>
      <c r="AD9" s="85"/>
      <c r="AE9" s="85"/>
      <c r="AF9" s="85"/>
      <c r="AG9" s="99"/>
    </row>
    <row r="10" spans="1:33" ht="21" customHeight="1">
      <c r="A10" s="100"/>
      <c r="B10" s="101" t="s">
        <v>180</v>
      </c>
      <c r="C10" s="100" t="s">
        <v>156</v>
      </c>
      <c r="D10" s="264">
        <v>1089.5223</v>
      </c>
      <c r="E10" s="181">
        <v>191.31312</v>
      </c>
      <c r="F10" s="181">
        <v>104.47167999999996</v>
      </c>
      <c r="G10" s="181">
        <v>231.92153000000002</v>
      </c>
      <c r="H10" s="181">
        <v>70.44487999999997</v>
      </c>
      <c r="I10" s="181">
        <v>12.156200000000013</v>
      </c>
      <c r="J10" s="212">
        <v>100.84578000000002</v>
      </c>
      <c r="K10" s="212">
        <v>54.31208000000001</v>
      </c>
      <c r="L10" s="181">
        <v>18.844859999999983</v>
      </c>
      <c r="M10" s="181">
        <v>36.72363</v>
      </c>
      <c r="N10" s="181">
        <v>268.2644</v>
      </c>
      <c r="O10" s="181">
        <v>0.22414000000001266</v>
      </c>
      <c r="P10" s="102">
        <v>0</v>
      </c>
      <c r="Q10" s="102"/>
      <c r="R10" s="102"/>
      <c r="S10" s="102"/>
      <c r="T10" s="98"/>
      <c r="U10" s="102"/>
      <c r="V10" s="102"/>
      <c r="W10" s="102"/>
      <c r="X10" s="98"/>
      <c r="Y10" s="98"/>
      <c r="Z10" s="98"/>
      <c r="AA10" s="98"/>
      <c r="AB10" s="98"/>
      <c r="AC10" s="98"/>
      <c r="AD10" s="98"/>
      <c r="AE10" s="98"/>
      <c r="AF10" s="98"/>
      <c r="AG10" s="98"/>
    </row>
    <row r="11" spans="1:33" ht="12.75">
      <c r="A11" s="39" t="s">
        <v>86</v>
      </c>
      <c r="B11" s="97" t="s">
        <v>181</v>
      </c>
      <c r="C11" s="39" t="s">
        <v>34</v>
      </c>
      <c r="D11" s="264">
        <v>16.924005</v>
      </c>
      <c r="E11" s="180">
        <v>0.12527</v>
      </c>
      <c r="F11" s="180">
        <v>0.1174</v>
      </c>
      <c r="G11" s="180">
        <v>0.21553500000000003</v>
      </c>
      <c r="H11" s="180">
        <v>0.49379</v>
      </c>
      <c r="I11" s="180">
        <v>3.7072666666666674</v>
      </c>
      <c r="J11" s="180">
        <v>6.351270000000001</v>
      </c>
      <c r="K11" s="180">
        <v>5.350816666666667</v>
      </c>
      <c r="L11" s="180">
        <v>0.28249000000000013</v>
      </c>
      <c r="M11" s="180">
        <v>0</v>
      </c>
      <c r="N11" s="180">
        <v>0</v>
      </c>
      <c r="O11" s="180">
        <v>0.2801666666666667</v>
      </c>
      <c r="P11" s="96"/>
      <c r="Q11" s="96"/>
      <c r="R11" s="96"/>
      <c r="S11" s="96"/>
      <c r="T11" s="95"/>
      <c r="U11" s="96"/>
      <c r="V11" s="96"/>
      <c r="W11" s="96"/>
      <c r="X11" s="95"/>
      <c r="Y11" s="95"/>
      <c r="Z11" s="95"/>
      <c r="AA11" s="95"/>
      <c r="AB11" s="95"/>
      <c r="AC11" s="95"/>
      <c r="AD11" s="95"/>
      <c r="AE11" s="95"/>
      <c r="AF11" s="95"/>
      <c r="AG11" s="95"/>
    </row>
    <row r="12" spans="1:33" ht="12.75">
      <c r="A12" s="39" t="s">
        <v>90</v>
      </c>
      <c r="B12" s="97" t="s">
        <v>110</v>
      </c>
      <c r="C12" s="39" t="s">
        <v>158</v>
      </c>
      <c r="D12" s="264">
        <v>144.532873</v>
      </c>
      <c r="E12" s="180">
        <v>40.89855</v>
      </c>
      <c r="F12" s="180">
        <v>4.01873</v>
      </c>
      <c r="G12" s="180">
        <v>14.582412999999999</v>
      </c>
      <c r="H12" s="180">
        <v>9.198599999999999</v>
      </c>
      <c r="I12" s="180">
        <v>9.712</v>
      </c>
      <c r="J12" s="180">
        <v>19.878809999999998</v>
      </c>
      <c r="K12" s="180">
        <v>8.14345</v>
      </c>
      <c r="L12" s="180">
        <v>6.404439999999999</v>
      </c>
      <c r="M12" s="180">
        <v>9.554100000000002</v>
      </c>
      <c r="N12" s="180">
        <v>20.417839999999998</v>
      </c>
      <c r="O12" s="180">
        <v>1.7239399999999998</v>
      </c>
      <c r="P12" s="96"/>
      <c r="Q12" s="96"/>
      <c r="R12" s="96"/>
      <c r="S12" s="96"/>
      <c r="T12" s="95"/>
      <c r="U12" s="96"/>
      <c r="V12" s="96"/>
      <c r="W12" s="96"/>
      <c r="X12" s="95"/>
      <c r="Y12" s="95"/>
      <c r="Z12" s="95"/>
      <c r="AA12" s="95"/>
      <c r="AB12" s="95"/>
      <c r="AC12" s="95"/>
      <c r="AD12" s="95"/>
      <c r="AE12" s="95"/>
      <c r="AF12" s="95"/>
      <c r="AG12" s="95"/>
    </row>
    <row r="13" spans="1:33" ht="12.75" customHeight="1">
      <c r="A13" s="39" t="s">
        <v>91</v>
      </c>
      <c r="B13" s="68" t="s">
        <v>112</v>
      </c>
      <c r="C13" s="41" t="s">
        <v>160</v>
      </c>
      <c r="D13" s="264">
        <v>1.350045</v>
      </c>
      <c r="E13" s="180">
        <v>0</v>
      </c>
      <c r="F13" s="180">
        <v>0</v>
      </c>
      <c r="G13" s="180">
        <v>0</v>
      </c>
      <c r="H13" s="180">
        <v>0</v>
      </c>
      <c r="I13" s="180">
        <v>0</v>
      </c>
      <c r="J13" s="180">
        <v>0</v>
      </c>
      <c r="K13" s="180">
        <v>0</v>
      </c>
      <c r="L13" s="180">
        <v>0</v>
      </c>
      <c r="M13" s="180">
        <v>0</v>
      </c>
      <c r="N13" s="180">
        <v>0</v>
      </c>
      <c r="O13" s="180">
        <v>1.350045</v>
      </c>
      <c r="P13" s="96"/>
      <c r="Q13" s="96"/>
      <c r="R13" s="96"/>
      <c r="S13" s="96"/>
      <c r="T13" s="95"/>
      <c r="U13" s="96"/>
      <c r="V13" s="96"/>
      <c r="W13" s="96"/>
      <c r="X13" s="95"/>
      <c r="Y13" s="95"/>
      <c r="Z13" s="95"/>
      <c r="AA13" s="95"/>
      <c r="AB13" s="95"/>
      <c r="AC13" s="95"/>
      <c r="AD13" s="95"/>
      <c r="AE13" s="95"/>
      <c r="AF13" s="95"/>
      <c r="AG13" s="95"/>
    </row>
    <row r="14" spans="1:33" ht="12.75" customHeight="1">
      <c r="A14" s="39" t="s">
        <v>92</v>
      </c>
      <c r="B14" s="68" t="s">
        <v>113</v>
      </c>
      <c r="C14" s="41" t="s">
        <v>47</v>
      </c>
      <c r="D14" s="264">
        <v>2763.77971</v>
      </c>
      <c r="E14" s="180">
        <v>882.40145</v>
      </c>
      <c r="F14" s="180">
        <v>0</v>
      </c>
      <c r="G14" s="180">
        <v>0</v>
      </c>
      <c r="H14" s="180">
        <v>1258.72505</v>
      </c>
      <c r="I14" s="180">
        <v>0</v>
      </c>
      <c r="J14" s="180">
        <v>80.63125</v>
      </c>
      <c r="K14" s="180">
        <v>0</v>
      </c>
      <c r="L14" s="180">
        <v>0</v>
      </c>
      <c r="M14" s="180">
        <v>419.22968</v>
      </c>
      <c r="N14" s="180">
        <v>122.79228</v>
      </c>
      <c r="O14" s="180">
        <v>0</v>
      </c>
      <c r="P14" s="96"/>
      <c r="Q14" s="96"/>
      <c r="R14" s="96"/>
      <c r="S14" s="96"/>
      <c r="T14" s="95"/>
      <c r="U14" s="96"/>
      <c r="V14" s="96"/>
      <c r="W14" s="96"/>
      <c r="X14" s="95"/>
      <c r="Y14" s="95"/>
      <c r="Z14" s="95"/>
      <c r="AA14" s="95"/>
      <c r="AB14" s="95"/>
      <c r="AC14" s="95"/>
      <c r="AD14" s="95"/>
      <c r="AE14" s="95"/>
      <c r="AF14" s="95"/>
      <c r="AG14" s="95"/>
    </row>
    <row r="15" spans="1:33" ht="12.75">
      <c r="A15" s="39" t="s">
        <v>182</v>
      </c>
      <c r="B15" s="97" t="s">
        <v>183</v>
      </c>
      <c r="C15" s="39" t="s">
        <v>48</v>
      </c>
      <c r="D15" s="264">
        <v>172.90106</v>
      </c>
      <c r="E15" s="180">
        <v>32.98063</v>
      </c>
      <c r="F15" s="180">
        <v>3.81208</v>
      </c>
      <c r="G15" s="180">
        <v>18.068379999999998</v>
      </c>
      <c r="H15" s="180">
        <v>18.64905</v>
      </c>
      <c r="I15" s="180">
        <v>20.61654</v>
      </c>
      <c r="J15" s="180">
        <v>14.682810000000002</v>
      </c>
      <c r="K15" s="180">
        <v>11.991689999999998</v>
      </c>
      <c r="L15" s="180">
        <v>2.39954</v>
      </c>
      <c r="M15" s="180">
        <v>12.676400000000001</v>
      </c>
      <c r="N15" s="180">
        <v>32.96607</v>
      </c>
      <c r="O15" s="180">
        <v>4.05787</v>
      </c>
      <c r="P15" s="96"/>
      <c r="Q15" s="96"/>
      <c r="R15" s="96"/>
      <c r="S15" s="96"/>
      <c r="T15" s="95"/>
      <c r="U15" s="96"/>
      <c r="V15" s="96"/>
      <c r="W15" s="96"/>
      <c r="X15" s="95"/>
      <c r="Y15" s="95"/>
      <c r="Z15" s="95"/>
      <c r="AA15" s="95"/>
      <c r="AB15" s="95"/>
      <c r="AC15" s="95"/>
      <c r="AD15" s="95"/>
      <c r="AE15" s="95"/>
      <c r="AF15" s="95"/>
      <c r="AG15" s="95"/>
    </row>
    <row r="16" spans="1:33" ht="12.75">
      <c r="A16" s="39" t="s">
        <v>265</v>
      </c>
      <c r="B16" s="97" t="s">
        <v>26</v>
      </c>
      <c r="C16" s="39" t="s">
        <v>50</v>
      </c>
      <c r="D16" s="264">
        <v>64.9819</v>
      </c>
      <c r="E16" s="180">
        <v>18.099999999999998</v>
      </c>
      <c r="F16" s="180">
        <v>8.6023</v>
      </c>
      <c r="G16" s="180">
        <v>0.20983</v>
      </c>
      <c r="H16" s="180">
        <v>0</v>
      </c>
      <c r="I16" s="180">
        <v>0.37715999999999994</v>
      </c>
      <c r="J16" s="180">
        <v>6.420669999999999</v>
      </c>
      <c r="K16" s="180">
        <v>0.8</v>
      </c>
      <c r="L16" s="180">
        <v>3.0399999999999996</v>
      </c>
      <c r="M16" s="180">
        <v>3.5</v>
      </c>
      <c r="N16" s="180">
        <v>23.93194</v>
      </c>
      <c r="O16" s="180">
        <v>0</v>
      </c>
      <c r="P16" s="96"/>
      <c r="Q16" s="96"/>
      <c r="R16" s="96"/>
      <c r="S16" s="96"/>
      <c r="T16" s="95"/>
      <c r="U16" s="96"/>
      <c r="V16" s="96"/>
      <c r="W16" s="96"/>
      <c r="X16" s="95"/>
      <c r="Y16" s="95"/>
      <c r="Z16" s="95"/>
      <c r="AA16" s="95"/>
      <c r="AB16" s="95"/>
      <c r="AC16" s="95"/>
      <c r="AD16" s="95"/>
      <c r="AE16" s="95"/>
      <c r="AF16" s="95"/>
      <c r="AG16" s="95"/>
    </row>
    <row r="17" spans="1:33" ht="12.75">
      <c r="A17" s="87">
        <v>2</v>
      </c>
      <c r="B17" s="94" t="s">
        <v>124</v>
      </c>
      <c r="C17" s="87" t="s">
        <v>51</v>
      </c>
      <c r="D17" s="182">
        <v>5170.969005000001</v>
      </c>
      <c r="E17" s="182">
        <v>712.2306333333333</v>
      </c>
      <c r="F17" s="182">
        <v>269.8221059999999</v>
      </c>
      <c r="G17" s="182">
        <v>271.189975</v>
      </c>
      <c r="H17" s="182">
        <v>586.9946599999998</v>
      </c>
      <c r="I17" s="182">
        <v>655.2707266666667</v>
      </c>
      <c r="J17" s="182">
        <v>940.3664600000001</v>
      </c>
      <c r="K17" s="182">
        <v>524.4388900000002</v>
      </c>
      <c r="L17" s="182">
        <v>338.26128</v>
      </c>
      <c r="M17" s="182">
        <v>418.3873700000001</v>
      </c>
      <c r="N17" s="182">
        <v>248.81655333333327</v>
      </c>
      <c r="O17" s="182">
        <v>205.19035066666663</v>
      </c>
      <c r="P17" s="106"/>
      <c r="Q17" s="106"/>
      <c r="R17" s="106"/>
      <c r="S17" s="106"/>
      <c r="T17" s="105"/>
      <c r="U17" s="106"/>
      <c r="V17" s="106"/>
      <c r="W17" s="106"/>
      <c r="X17" s="105"/>
      <c r="Y17" s="105"/>
      <c r="Z17" s="105"/>
      <c r="AA17" s="105"/>
      <c r="AB17" s="105"/>
      <c r="AC17" s="105"/>
      <c r="AD17" s="105"/>
      <c r="AE17" s="105"/>
      <c r="AF17" s="105"/>
      <c r="AG17" s="105"/>
    </row>
    <row r="18" spans="1:33" ht="12.75">
      <c r="A18" s="39" t="s">
        <v>93</v>
      </c>
      <c r="B18" s="97" t="s">
        <v>125</v>
      </c>
      <c r="C18" s="39" t="s">
        <v>3</v>
      </c>
      <c r="D18" s="264">
        <v>18.98141</v>
      </c>
      <c r="E18" s="180">
        <v>0.62967</v>
      </c>
      <c r="F18" s="180">
        <v>0</v>
      </c>
      <c r="G18" s="180">
        <v>0</v>
      </c>
      <c r="H18" s="180">
        <v>0</v>
      </c>
      <c r="I18" s="180">
        <v>1.03</v>
      </c>
      <c r="J18" s="180">
        <v>0.10036</v>
      </c>
      <c r="K18" s="180">
        <v>0</v>
      </c>
      <c r="L18" s="180">
        <v>0.99432</v>
      </c>
      <c r="M18" s="180">
        <v>0.29496</v>
      </c>
      <c r="N18" s="180">
        <v>0.37</v>
      </c>
      <c r="O18" s="180">
        <v>15.5621</v>
      </c>
      <c r="P18" s="96"/>
      <c r="Q18" s="96"/>
      <c r="R18" s="96"/>
      <c r="S18" s="96"/>
      <c r="T18" s="95"/>
      <c r="U18" s="96"/>
      <c r="V18" s="96"/>
      <c r="W18" s="96"/>
      <c r="X18" s="95"/>
      <c r="Y18" s="95"/>
      <c r="Z18" s="95"/>
      <c r="AA18" s="95"/>
      <c r="AB18" s="95"/>
      <c r="AC18" s="95"/>
      <c r="AD18" s="95"/>
      <c r="AE18" s="95"/>
      <c r="AF18" s="95"/>
      <c r="AG18" s="95"/>
    </row>
    <row r="19" spans="1:34" ht="12.75">
      <c r="A19" s="39" t="s">
        <v>96</v>
      </c>
      <c r="B19" s="97" t="s">
        <v>126</v>
      </c>
      <c r="C19" s="39" t="s">
        <v>4</v>
      </c>
      <c r="D19" s="264">
        <v>247.07415</v>
      </c>
      <c r="E19" s="180">
        <v>0.5</v>
      </c>
      <c r="F19" s="180">
        <v>0.25</v>
      </c>
      <c r="G19" s="180">
        <v>0.25</v>
      </c>
      <c r="H19" s="180">
        <v>67.8599</v>
      </c>
      <c r="I19" s="180">
        <v>0.25</v>
      </c>
      <c r="J19" s="180">
        <v>172.83481</v>
      </c>
      <c r="K19" s="180">
        <v>0.25</v>
      </c>
      <c r="L19" s="180">
        <v>0.25</v>
      </c>
      <c r="M19" s="180">
        <v>0.3</v>
      </c>
      <c r="N19" s="180">
        <v>0.25</v>
      </c>
      <c r="O19" s="180">
        <v>4.07944</v>
      </c>
      <c r="P19" s="96"/>
      <c r="Q19" s="96"/>
      <c r="R19" s="96"/>
      <c r="S19" s="96"/>
      <c r="T19" s="95"/>
      <c r="U19" s="96"/>
      <c r="V19" s="96"/>
      <c r="W19" s="96"/>
      <c r="X19" s="95"/>
      <c r="Y19" s="95"/>
      <c r="Z19" s="95"/>
      <c r="AA19" s="95"/>
      <c r="AB19" s="95"/>
      <c r="AC19" s="95"/>
      <c r="AD19" s="95"/>
      <c r="AE19" s="95"/>
      <c r="AF19" s="95"/>
      <c r="AG19" s="95"/>
      <c r="AH19" s="46"/>
    </row>
    <row r="20" spans="1:25" ht="12.75">
      <c r="A20" s="39" t="s">
        <v>104</v>
      </c>
      <c r="B20" s="97" t="s">
        <v>127</v>
      </c>
      <c r="C20" s="39" t="s">
        <v>43</v>
      </c>
      <c r="D20" s="264">
        <v>0</v>
      </c>
      <c r="E20" s="180">
        <v>0</v>
      </c>
      <c r="F20" s="180">
        <v>0</v>
      </c>
      <c r="G20" s="180">
        <v>0</v>
      </c>
      <c r="H20" s="180">
        <v>0</v>
      </c>
      <c r="I20" s="180">
        <v>0</v>
      </c>
      <c r="J20" s="180">
        <v>0</v>
      </c>
      <c r="K20" s="180">
        <v>0</v>
      </c>
      <c r="L20" s="180">
        <v>0</v>
      </c>
      <c r="M20" s="180">
        <v>0</v>
      </c>
      <c r="N20" s="180">
        <v>0</v>
      </c>
      <c r="O20" s="180">
        <v>0</v>
      </c>
      <c r="P20" s="96"/>
      <c r="Q20" s="96"/>
      <c r="R20" s="96"/>
      <c r="S20" s="96"/>
      <c r="T20" s="95"/>
      <c r="U20" s="96"/>
      <c r="V20" s="96"/>
      <c r="W20" s="96"/>
      <c r="X20" s="95"/>
      <c r="Y20" s="95"/>
    </row>
    <row r="21" spans="1:33" ht="12.75">
      <c r="A21" s="39" t="s">
        <v>105</v>
      </c>
      <c r="B21" s="97" t="s">
        <v>186</v>
      </c>
      <c r="C21" s="39" t="s">
        <v>187</v>
      </c>
      <c r="D21" s="264">
        <v>65.6303</v>
      </c>
      <c r="E21" s="180">
        <v>0</v>
      </c>
      <c r="F21" s="180">
        <v>0</v>
      </c>
      <c r="G21" s="180">
        <v>0</v>
      </c>
      <c r="H21" s="180">
        <v>35</v>
      </c>
      <c r="I21" s="180">
        <v>0</v>
      </c>
      <c r="J21" s="180">
        <v>30.6303</v>
      </c>
      <c r="K21" s="180">
        <v>0</v>
      </c>
      <c r="L21" s="180">
        <v>0</v>
      </c>
      <c r="M21" s="180">
        <v>0</v>
      </c>
      <c r="N21" s="180">
        <v>0</v>
      </c>
      <c r="O21" s="180">
        <v>0</v>
      </c>
      <c r="P21" s="96"/>
      <c r="Q21" s="96"/>
      <c r="R21" s="96"/>
      <c r="S21" s="96"/>
      <c r="T21" s="95"/>
      <c r="U21" s="96"/>
      <c r="V21" s="96"/>
      <c r="W21" s="96"/>
      <c r="X21" s="95"/>
      <c r="Y21" s="95"/>
      <c r="Z21" s="95"/>
      <c r="AA21" s="95"/>
      <c r="AB21" s="95"/>
      <c r="AC21" s="95"/>
      <c r="AD21" s="95"/>
      <c r="AE21" s="95"/>
      <c r="AF21" s="95"/>
      <c r="AG21" s="95"/>
    </row>
    <row r="22" spans="1:34" ht="12.75">
      <c r="A22" s="39" t="s">
        <v>106</v>
      </c>
      <c r="B22" s="97" t="s">
        <v>188</v>
      </c>
      <c r="C22" s="39" t="s">
        <v>189</v>
      </c>
      <c r="D22" s="264">
        <v>713.04082</v>
      </c>
      <c r="E22" s="180">
        <v>121.45578</v>
      </c>
      <c r="F22" s="180">
        <v>69.38473600000002</v>
      </c>
      <c r="G22" s="180">
        <v>9.31144</v>
      </c>
      <c r="H22" s="180">
        <v>216.95867</v>
      </c>
      <c r="I22" s="180">
        <v>52.06018</v>
      </c>
      <c r="J22" s="180">
        <v>8.10482</v>
      </c>
      <c r="K22" s="180">
        <v>41.40324</v>
      </c>
      <c r="L22" s="180">
        <v>81.28198</v>
      </c>
      <c r="M22" s="180">
        <v>77.8741</v>
      </c>
      <c r="N22" s="180">
        <v>23.5584</v>
      </c>
      <c r="O22" s="180">
        <v>11.647474</v>
      </c>
      <c r="P22" s="96"/>
      <c r="Q22" s="96"/>
      <c r="R22" s="96"/>
      <c r="S22" s="96"/>
      <c r="T22" s="95"/>
      <c r="U22" s="96"/>
      <c r="V22" s="96"/>
      <c r="W22" s="96"/>
      <c r="X22" s="95"/>
      <c r="Y22" s="95"/>
      <c r="Z22" s="95"/>
      <c r="AA22" s="95"/>
      <c r="AB22" s="95"/>
      <c r="AC22" s="95"/>
      <c r="AD22" s="95"/>
      <c r="AE22" s="95"/>
      <c r="AF22" s="95"/>
      <c r="AG22" s="95"/>
      <c r="AH22" s="46"/>
    </row>
    <row r="23" spans="1:34" ht="12.75">
      <c r="A23" s="39" t="s">
        <v>107</v>
      </c>
      <c r="B23" s="97" t="s">
        <v>190</v>
      </c>
      <c r="C23" s="39" t="s">
        <v>44</v>
      </c>
      <c r="D23" s="264">
        <v>294.9796999999999</v>
      </c>
      <c r="E23" s="180">
        <v>9.91222</v>
      </c>
      <c r="F23" s="180">
        <v>3.8137600000000003</v>
      </c>
      <c r="G23" s="180">
        <v>30.98209</v>
      </c>
      <c r="H23" s="180">
        <v>21.21894</v>
      </c>
      <c r="I23" s="180">
        <v>2.96991</v>
      </c>
      <c r="J23" s="180">
        <v>204.30015999999998</v>
      </c>
      <c r="K23" s="180">
        <v>2.63809</v>
      </c>
      <c r="L23" s="180">
        <v>2.01002</v>
      </c>
      <c r="M23" s="180">
        <v>4.174290000000001</v>
      </c>
      <c r="N23" s="180">
        <v>2.3342</v>
      </c>
      <c r="O23" s="180">
        <v>10.626019999999999</v>
      </c>
      <c r="P23" s="96"/>
      <c r="Q23" s="96"/>
      <c r="R23" s="96"/>
      <c r="S23" s="96"/>
      <c r="T23" s="95"/>
      <c r="U23" s="96"/>
      <c r="V23" s="96"/>
      <c r="W23" s="96"/>
      <c r="X23" s="95"/>
      <c r="Y23" s="95"/>
      <c r="Z23" s="95"/>
      <c r="AA23" s="95"/>
      <c r="AB23" s="95"/>
      <c r="AC23" s="95"/>
      <c r="AD23" s="95"/>
      <c r="AE23" s="95"/>
      <c r="AF23" s="95"/>
      <c r="AG23" s="95"/>
      <c r="AH23" s="46"/>
    </row>
    <row r="24" spans="1:33" ht="25.5">
      <c r="A24" s="39" t="s">
        <v>128</v>
      </c>
      <c r="B24" s="97" t="s">
        <v>191</v>
      </c>
      <c r="C24" s="39" t="s">
        <v>45</v>
      </c>
      <c r="D24" s="264">
        <v>0</v>
      </c>
      <c r="E24" s="183"/>
      <c r="F24" s="183"/>
      <c r="G24" s="183"/>
      <c r="H24" s="183"/>
      <c r="I24" s="183"/>
      <c r="J24" s="183"/>
      <c r="K24" s="183"/>
      <c r="L24" s="183"/>
      <c r="M24" s="183"/>
      <c r="N24" s="183"/>
      <c r="O24" s="183"/>
      <c r="P24" s="109"/>
      <c r="Q24" s="109"/>
      <c r="R24" s="109"/>
      <c r="S24" s="109"/>
      <c r="T24" s="108"/>
      <c r="U24" s="109"/>
      <c r="V24" s="109"/>
      <c r="W24" s="109"/>
      <c r="X24" s="108"/>
      <c r="Y24" s="108"/>
      <c r="Z24" s="108"/>
      <c r="AA24" s="108"/>
      <c r="AB24" s="108"/>
      <c r="AC24" s="108"/>
      <c r="AD24" s="108"/>
      <c r="AE24" s="108"/>
      <c r="AF24" s="108"/>
      <c r="AG24" s="108"/>
    </row>
    <row r="25" spans="1:33" ht="12.75">
      <c r="A25" s="39" t="s">
        <v>129</v>
      </c>
      <c r="B25" s="97" t="s">
        <v>205</v>
      </c>
      <c r="C25" s="39" t="s">
        <v>46</v>
      </c>
      <c r="D25" s="264">
        <v>194.0956</v>
      </c>
      <c r="E25" s="180">
        <v>0</v>
      </c>
      <c r="F25" s="180">
        <v>0.25466</v>
      </c>
      <c r="G25" s="180">
        <v>0.21511</v>
      </c>
      <c r="H25" s="180">
        <v>0</v>
      </c>
      <c r="I25" s="180">
        <v>0</v>
      </c>
      <c r="J25" s="180">
        <v>171.8499</v>
      </c>
      <c r="K25" s="180">
        <v>21.77593</v>
      </c>
      <c r="L25" s="180">
        <v>0</v>
      </c>
      <c r="M25" s="180">
        <v>0</v>
      </c>
      <c r="N25" s="180">
        <v>0</v>
      </c>
      <c r="O25" s="180">
        <v>0</v>
      </c>
      <c r="P25" s="96"/>
      <c r="Q25" s="96"/>
      <c r="R25" s="96"/>
      <c r="S25" s="96"/>
      <c r="T25" s="95"/>
      <c r="U25" s="96"/>
      <c r="V25" s="96"/>
      <c r="W25" s="96"/>
      <c r="X25" s="95"/>
      <c r="Y25" s="95"/>
      <c r="Z25" s="95"/>
      <c r="AA25" s="95"/>
      <c r="AB25" s="95"/>
      <c r="AC25" s="95"/>
      <c r="AD25" s="95"/>
      <c r="AE25" s="95"/>
      <c r="AF25" s="95"/>
      <c r="AG25" s="95"/>
    </row>
    <row r="26" spans="1:34" ht="25.5">
      <c r="A26" s="39" t="s">
        <v>130</v>
      </c>
      <c r="B26" s="97" t="s">
        <v>192</v>
      </c>
      <c r="C26" s="39" t="s">
        <v>136</v>
      </c>
      <c r="D26" s="184">
        <v>1956.3719899999996</v>
      </c>
      <c r="E26" s="184">
        <v>340.1865233333333</v>
      </c>
      <c r="F26" s="184">
        <v>105.21152000000001</v>
      </c>
      <c r="G26" s="184">
        <v>144.75043999999997</v>
      </c>
      <c r="H26" s="184">
        <v>152.15996</v>
      </c>
      <c r="I26" s="184">
        <v>270.58991000000003</v>
      </c>
      <c r="J26" s="184">
        <v>226.69952000000004</v>
      </c>
      <c r="K26" s="184">
        <v>261.42416333333335</v>
      </c>
      <c r="L26" s="184">
        <v>123.41394000000001</v>
      </c>
      <c r="M26" s="184">
        <v>93.04320000000001</v>
      </c>
      <c r="N26" s="184">
        <v>144.79575333333338</v>
      </c>
      <c r="O26" s="184">
        <v>94.09706000000001</v>
      </c>
      <c r="P26" s="111"/>
      <c r="Q26" s="111"/>
      <c r="R26" s="111"/>
      <c r="S26" s="111"/>
      <c r="T26" s="110"/>
      <c r="U26" s="111"/>
      <c r="V26" s="111"/>
      <c r="W26" s="111"/>
      <c r="X26" s="110"/>
      <c r="Y26" s="110"/>
      <c r="Z26" s="110"/>
      <c r="AA26" s="110"/>
      <c r="AB26" s="110"/>
      <c r="AC26" s="110"/>
      <c r="AD26" s="110"/>
      <c r="AE26" s="110"/>
      <c r="AF26" s="110"/>
      <c r="AG26" s="110"/>
      <c r="AH26" s="85"/>
    </row>
    <row r="27" spans="1:35" ht="12.75">
      <c r="A27" s="107"/>
      <c r="B27" s="152" t="s">
        <v>230</v>
      </c>
      <c r="C27" s="153" t="s">
        <v>70</v>
      </c>
      <c r="D27" s="264">
        <v>1186.6391800000001</v>
      </c>
      <c r="E27" s="185">
        <v>161.87955333333332</v>
      </c>
      <c r="F27" s="185">
        <v>72.43777</v>
      </c>
      <c r="G27" s="185">
        <v>95.79583</v>
      </c>
      <c r="H27" s="185">
        <v>67.45523</v>
      </c>
      <c r="I27" s="185">
        <v>189.35719999999998</v>
      </c>
      <c r="J27" s="185">
        <v>161.72084</v>
      </c>
      <c r="K27" s="185">
        <v>139.97763333333336</v>
      </c>
      <c r="L27" s="185">
        <v>87.05498000000001</v>
      </c>
      <c r="M27" s="185">
        <v>54.2663</v>
      </c>
      <c r="N27" s="185">
        <v>96.52025333333334</v>
      </c>
      <c r="O27" s="185">
        <v>60.17359</v>
      </c>
      <c r="P27" s="104"/>
      <c r="Q27" s="104"/>
      <c r="R27" s="104"/>
      <c r="S27" s="104"/>
      <c r="T27" s="103"/>
      <c r="U27" s="104"/>
      <c r="V27" s="104"/>
      <c r="W27" s="104"/>
      <c r="X27" s="103"/>
      <c r="Y27" s="103"/>
      <c r="Z27" s="103"/>
      <c r="AA27" s="103"/>
      <c r="AB27" s="103"/>
      <c r="AC27" s="103"/>
      <c r="AD27" s="103"/>
      <c r="AE27" s="103"/>
      <c r="AF27" s="103"/>
      <c r="AG27" s="103"/>
      <c r="AI27" s="46"/>
    </row>
    <row r="28" spans="1:35" ht="12.75">
      <c r="A28" s="107"/>
      <c r="B28" s="152" t="s">
        <v>562</v>
      </c>
      <c r="C28" s="153" t="s">
        <v>71</v>
      </c>
      <c r="D28" s="264">
        <v>389.16413</v>
      </c>
      <c r="E28" s="185">
        <v>71.21094</v>
      </c>
      <c r="F28" s="185">
        <v>22.375999999999998</v>
      </c>
      <c r="G28" s="185">
        <v>26.04344</v>
      </c>
      <c r="H28" s="185">
        <v>65.74337</v>
      </c>
      <c r="I28" s="185">
        <v>42.32013333333333</v>
      </c>
      <c r="J28" s="185">
        <v>19.262430000000002</v>
      </c>
      <c r="K28" s="185">
        <v>83.67202333333333</v>
      </c>
      <c r="L28" s="185">
        <v>18.72892</v>
      </c>
      <c r="M28" s="185">
        <v>11.286589999999999</v>
      </c>
      <c r="N28" s="185">
        <v>23.633490000000002</v>
      </c>
      <c r="O28" s="185">
        <v>4.886793333333333</v>
      </c>
      <c r="P28" s="104"/>
      <c r="Q28" s="104"/>
      <c r="R28" s="104"/>
      <c r="S28" s="104"/>
      <c r="T28" s="103"/>
      <c r="U28" s="104"/>
      <c r="V28" s="104"/>
      <c r="W28" s="104"/>
      <c r="X28" s="103"/>
      <c r="Y28" s="103"/>
      <c r="Z28" s="103"/>
      <c r="AA28" s="103"/>
      <c r="AB28" s="103"/>
      <c r="AC28" s="103"/>
      <c r="AD28" s="103"/>
      <c r="AE28" s="103"/>
      <c r="AF28" s="103"/>
      <c r="AG28" s="103"/>
      <c r="AI28" s="46"/>
    </row>
    <row r="29" spans="1:35" ht="12.75">
      <c r="A29" s="107"/>
      <c r="B29" s="152" t="s">
        <v>563</v>
      </c>
      <c r="C29" s="153" t="s">
        <v>72</v>
      </c>
      <c r="D29" s="264">
        <v>75.30657999999998</v>
      </c>
      <c r="E29" s="185">
        <v>41.05326999999999</v>
      </c>
      <c r="F29" s="185">
        <v>0.33074</v>
      </c>
      <c r="G29" s="185">
        <v>1.2913000000000001</v>
      </c>
      <c r="H29" s="185">
        <v>0.84769</v>
      </c>
      <c r="I29" s="185">
        <v>7.8581</v>
      </c>
      <c r="J29" s="185">
        <v>3.67406</v>
      </c>
      <c r="K29" s="185">
        <v>0.90457</v>
      </c>
      <c r="L29" s="185">
        <v>0.30671</v>
      </c>
      <c r="M29" s="185">
        <v>15.75393</v>
      </c>
      <c r="N29" s="185">
        <v>1.00292</v>
      </c>
      <c r="O29" s="185">
        <v>2.28329</v>
      </c>
      <c r="P29" s="104"/>
      <c r="Q29" s="104"/>
      <c r="R29" s="104"/>
      <c r="S29" s="104"/>
      <c r="T29" s="103"/>
      <c r="U29" s="104"/>
      <c r="V29" s="104"/>
      <c r="W29" s="104"/>
      <c r="X29" s="103"/>
      <c r="Y29" s="103"/>
      <c r="Z29" s="103"/>
      <c r="AA29" s="103"/>
      <c r="AB29" s="103"/>
      <c r="AC29" s="103"/>
      <c r="AD29" s="103"/>
      <c r="AE29" s="103"/>
      <c r="AF29" s="103"/>
      <c r="AG29" s="103"/>
      <c r="AI29" s="46"/>
    </row>
    <row r="30" spans="1:33" ht="12.75">
      <c r="A30" s="107"/>
      <c r="B30" s="152" t="s">
        <v>564</v>
      </c>
      <c r="C30" s="153" t="s">
        <v>73</v>
      </c>
      <c r="D30" s="264">
        <v>8.150590000000001</v>
      </c>
      <c r="E30" s="185">
        <v>1.91797</v>
      </c>
      <c r="F30" s="185">
        <v>0.37447</v>
      </c>
      <c r="G30" s="185">
        <v>0.2826</v>
      </c>
      <c r="H30" s="185">
        <v>0.90753</v>
      </c>
      <c r="I30" s="185">
        <v>0.11706</v>
      </c>
      <c r="J30" s="185">
        <v>0.37378</v>
      </c>
      <c r="K30" s="185">
        <v>0.55009</v>
      </c>
      <c r="L30" s="185">
        <v>0.0683</v>
      </c>
      <c r="M30" s="185">
        <v>0.15901</v>
      </c>
      <c r="N30" s="185">
        <v>0.1312</v>
      </c>
      <c r="O30" s="185">
        <v>3.26858</v>
      </c>
      <c r="P30" s="104"/>
      <c r="Q30" s="104"/>
      <c r="R30" s="104"/>
      <c r="S30" s="104"/>
      <c r="T30" s="103"/>
      <c r="U30" s="104"/>
      <c r="V30" s="104"/>
      <c r="W30" s="104"/>
      <c r="X30" s="103"/>
      <c r="Y30" s="103"/>
      <c r="Z30" s="103"/>
      <c r="AA30" s="103"/>
      <c r="AB30" s="103"/>
      <c r="AC30" s="103"/>
      <c r="AD30" s="103"/>
      <c r="AE30" s="103"/>
      <c r="AF30" s="103"/>
      <c r="AG30" s="103"/>
    </row>
    <row r="31" spans="1:35" ht="12.75">
      <c r="A31" s="107"/>
      <c r="B31" s="152" t="s">
        <v>565</v>
      </c>
      <c r="C31" s="153" t="s">
        <v>74</v>
      </c>
      <c r="D31" s="264">
        <v>59.79875</v>
      </c>
      <c r="E31" s="185">
        <v>3.50038</v>
      </c>
      <c r="F31" s="185">
        <v>1.72652</v>
      </c>
      <c r="G31" s="185">
        <v>3.85895</v>
      </c>
      <c r="H31" s="212">
        <v>1.60332</v>
      </c>
      <c r="I31" s="185">
        <v>19.252536666666664</v>
      </c>
      <c r="J31" s="185">
        <v>5.00321</v>
      </c>
      <c r="K31" s="185">
        <v>5.212876666666666</v>
      </c>
      <c r="L31" s="185">
        <v>5.897720000000001</v>
      </c>
      <c r="M31" s="185">
        <v>1.71355</v>
      </c>
      <c r="N31" s="185">
        <v>2.39048</v>
      </c>
      <c r="O31" s="185">
        <v>9.639206666666666</v>
      </c>
      <c r="P31" s="104"/>
      <c r="Q31" s="104"/>
      <c r="R31" s="104"/>
      <c r="S31" s="104"/>
      <c r="T31" s="103"/>
      <c r="U31" s="104"/>
      <c r="V31" s="104"/>
      <c r="W31" s="104"/>
      <c r="X31" s="103"/>
      <c r="Y31" s="103"/>
      <c r="Z31" s="103"/>
      <c r="AA31" s="103"/>
      <c r="AB31" s="103"/>
      <c r="AC31" s="103"/>
      <c r="AD31" s="103"/>
      <c r="AE31" s="103"/>
      <c r="AF31" s="103"/>
      <c r="AG31" s="103"/>
      <c r="AI31" s="46"/>
    </row>
    <row r="32" spans="1:35" ht="12.75">
      <c r="A32" s="107"/>
      <c r="B32" s="152" t="s">
        <v>566</v>
      </c>
      <c r="C32" s="153" t="s">
        <v>75</v>
      </c>
      <c r="D32" s="264">
        <v>17.273</v>
      </c>
      <c r="E32" s="185">
        <v>1.57835</v>
      </c>
      <c r="F32" s="185">
        <v>1.37386</v>
      </c>
      <c r="G32" s="185">
        <v>1.75581</v>
      </c>
      <c r="H32" s="185">
        <v>0.65999</v>
      </c>
      <c r="I32" s="185">
        <v>0.94433</v>
      </c>
      <c r="J32" s="185">
        <v>0.92274</v>
      </c>
      <c r="K32" s="185">
        <v>4.48742</v>
      </c>
      <c r="L32" s="185">
        <v>1.4040400000000002</v>
      </c>
      <c r="M32" s="185">
        <v>0.64906</v>
      </c>
      <c r="N32" s="185">
        <v>1.07087</v>
      </c>
      <c r="O32" s="185">
        <v>2.42653</v>
      </c>
      <c r="P32" s="104"/>
      <c r="Q32" s="104"/>
      <c r="R32" s="104"/>
      <c r="S32" s="104"/>
      <c r="T32" s="103"/>
      <c r="U32" s="104"/>
      <c r="V32" s="104"/>
      <c r="W32" s="104"/>
      <c r="X32" s="103"/>
      <c r="Y32" s="103"/>
      <c r="Z32" s="103"/>
      <c r="AA32" s="103"/>
      <c r="AB32" s="103"/>
      <c r="AC32" s="103"/>
      <c r="AD32" s="103"/>
      <c r="AE32" s="103"/>
      <c r="AF32" s="103"/>
      <c r="AG32" s="103"/>
      <c r="AI32" s="46"/>
    </row>
    <row r="33" spans="1:33" ht="12.75">
      <c r="A33" s="107"/>
      <c r="B33" s="152" t="s">
        <v>567</v>
      </c>
      <c r="C33" s="154" t="s">
        <v>7</v>
      </c>
      <c r="D33" s="264">
        <v>16.86197</v>
      </c>
      <c r="E33" s="185">
        <v>0.36565000000000003</v>
      </c>
      <c r="F33" s="185">
        <v>1.8357</v>
      </c>
      <c r="G33" s="185">
        <v>0.5184300000000001</v>
      </c>
      <c r="H33" s="185">
        <v>0.03653</v>
      </c>
      <c r="I33" s="185">
        <v>3.0493200000000003</v>
      </c>
      <c r="J33" s="185">
        <v>3.3222199999999997</v>
      </c>
      <c r="K33" s="185">
        <v>3.44789</v>
      </c>
      <c r="L33" s="185">
        <v>2.3635200000000003</v>
      </c>
      <c r="M33" s="185">
        <v>0.03864</v>
      </c>
      <c r="N33" s="185">
        <v>0.92108</v>
      </c>
      <c r="O33" s="185">
        <v>0.9629899999999999</v>
      </c>
      <c r="P33" s="104"/>
      <c r="Q33" s="104"/>
      <c r="R33" s="104"/>
      <c r="S33" s="104"/>
      <c r="T33" s="103"/>
      <c r="U33" s="104"/>
      <c r="V33" s="104"/>
      <c r="W33" s="104"/>
      <c r="X33" s="103"/>
      <c r="Y33" s="103"/>
      <c r="Z33" s="103"/>
      <c r="AA33" s="103"/>
      <c r="AB33" s="103"/>
      <c r="AC33" s="103"/>
      <c r="AD33" s="103"/>
      <c r="AE33" s="103"/>
      <c r="AF33" s="103"/>
      <c r="AG33" s="103"/>
    </row>
    <row r="34" spans="1:33" ht="12.75">
      <c r="A34" s="107"/>
      <c r="B34" s="152" t="s">
        <v>568</v>
      </c>
      <c r="C34" s="154" t="s">
        <v>8</v>
      </c>
      <c r="D34" s="264">
        <v>0.41933999999999994</v>
      </c>
      <c r="E34" s="185">
        <v>0.02367</v>
      </c>
      <c r="F34" s="185">
        <v>0.01293</v>
      </c>
      <c r="G34" s="185">
        <v>0.02454</v>
      </c>
      <c r="H34" s="185">
        <v>0.02628</v>
      </c>
      <c r="I34" s="185">
        <v>0.01678</v>
      </c>
      <c r="J34" s="185">
        <v>0.01596</v>
      </c>
      <c r="K34" s="185">
        <v>0.01139</v>
      </c>
      <c r="L34" s="185">
        <v>0.02143</v>
      </c>
      <c r="M34" s="185">
        <v>0.04822</v>
      </c>
      <c r="N34" s="185">
        <v>0.01031</v>
      </c>
      <c r="O34" s="185">
        <v>0.20783</v>
      </c>
      <c r="P34" s="104"/>
      <c r="Q34" s="104"/>
      <c r="R34" s="104"/>
      <c r="S34" s="104"/>
      <c r="T34" s="103"/>
      <c r="U34" s="104"/>
      <c r="V34" s="104"/>
      <c r="W34" s="104"/>
      <c r="X34" s="103"/>
      <c r="Y34" s="103"/>
      <c r="Z34" s="103"/>
      <c r="AA34" s="103"/>
      <c r="AB34" s="103"/>
      <c r="AC34" s="103"/>
      <c r="AD34" s="103"/>
      <c r="AE34" s="103"/>
      <c r="AF34" s="103"/>
      <c r="AG34" s="103"/>
    </row>
    <row r="35" spans="1:30" ht="12.75" customHeight="1">
      <c r="A35" s="107"/>
      <c r="B35" s="71" t="s">
        <v>193</v>
      </c>
      <c r="C35" s="41" t="s">
        <v>16</v>
      </c>
      <c r="D35" s="264">
        <v>36.41998</v>
      </c>
      <c r="E35" s="185">
        <v>30.806250000000002</v>
      </c>
      <c r="F35" s="185">
        <v>0</v>
      </c>
      <c r="G35" s="185">
        <v>0.54345</v>
      </c>
      <c r="H35" s="185">
        <v>0</v>
      </c>
      <c r="I35" s="185">
        <v>0</v>
      </c>
      <c r="J35" s="185">
        <v>0.44083</v>
      </c>
      <c r="K35" s="185">
        <v>3.44273</v>
      </c>
      <c r="L35" s="185">
        <v>0</v>
      </c>
      <c r="M35" s="185">
        <v>0.86677</v>
      </c>
      <c r="N35" s="185">
        <v>0</v>
      </c>
      <c r="O35" s="185">
        <v>0.31995</v>
      </c>
      <c r="P35" s="104"/>
      <c r="Q35" s="104"/>
      <c r="R35" s="104"/>
      <c r="S35" s="104"/>
      <c r="T35" s="103"/>
      <c r="U35" s="104"/>
      <c r="V35" s="104"/>
      <c r="W35" s="104"/>
      <c r="X35" s="103"/>
      <c r="Y35" s="103"/>
      <c r="Z35" s="37"/>
      <c r="AA35" s="37"/>
      <c r="AB35" s="37"/>
      <c r="AC35" s="37"/>
      <c r="AD35" s="37"/>
    </row>
    <row r="36" spans="1:35" ht="14.25" customHeight="1">
      <c r="A36" s="107"/>
      <c r="B36" s="155" t="s">
        <v>195</v>
      </c>
      <c r="C36" s="156" t="s">
        <v>18</v>
      </c>
      <c r="D36" s="264">
        <v>6.435019999999999</v>
      </c>
      <c r="E36" s="185">
        <v>0</v>
      </c>
      <c r="F36" s="185">
        <v>0</v>
      </c>
      <c r="G36" s="185">
        <v>0.11900000000000001</v>
      </c>
      <c r="H36" s="185">
        <v>0</v>
      </c>
      <c r="I36" s="185">
        <v>0</v>
      </c>
      <c r="J36" s="185">
        <v>4.999999999999999</v>
      </c>
      <c r="K36" s="185">
        <v>0</v>
      </c>
      <c r="L36" s="185">
        <v>0</v>
      </c>
      <c r="M36" s="185">
        <v>0.05</v>
      </c>
      <c r="N36" s="185">
        <v>0.07225</v>
      </c>
      <c r="O36" s="185">
        <v>1.19377</v>
      </c>
      <c r="P36" s="104"/>
      <c r="Q36" s="104"/>
      <c r="R36" s="104"/>
      <c r="S36" s="104"/>
      <c r="T36" s="103"/>
      <c r="U36" s="104"/>
      <c r="V36" s="104"/>
      <c r="W36" s="104"/>
      <c r="X36" s="103"/>
      <c r="Y36" s="103"/>
      <c r="Z36" s="37"/>
      <c r="AA36" s="37"/>
      <c r="AB36" s="37"/>
      <c r="AC36" s="37"/>
      <c r="AD36" s="37"/>
      <c r="AI36" s="46"/>
    </row>
    <row r="37" spans="1:33" ht="12.75">
      <c r="A37" s="107"/>
      <c r="B37" s="155" t="s">
        <v>203</v>
      </c>
      <c r="C37" s="156" t="s">
        <v>53</v>
      </c>
      <c r="D37" s="264">
        <v>14.05522</v>
      </c>
      <c r="E37" s="185">
        <v>0.3608</v>
      </c>
      <c r="F37" s="185">
        <v>0.45797</v>
      </c>
      <c r="G37" s="185">
        <v>0.98413</v>
      </c>
      <c r="H37" s="185">
        <v>0.90214</v>
      </c>
      <c r="I37" s="185">
        <v>1.05665</v>
      </c>
      <c r="J37" s="185">
        <v>3.1398</v>
      </c>
      <c r="K37" s="185">
        <v>2.97349</v>
      </c>
      <c r="L37" s="185">
        <v>0.64746</v>
      </c>
      <c r="M37" s="185">
        <v>0.38509</v>
      </c>
      <c r="N37" s="185">
        <v>2.74514</v>
      </c>
      <c r="O37" s="185">
        <v>0.40255</v>
      </c>
      <c r="P37" s="104"/>
      <c r="Q37" s="104"/>
      <c r="R37" s="104"/>
      <c r="S37" s="104"/>
      <c r="T37" s="103"/>
      <c r="U37" s="104"/>
      <c r="V37" s="104"/>
      <c r="W37" s="104"/>
      <c r="X37" s="103"/>
      <c r="Y37" s="103"/>
      <c r="Z37" s="103"/>
      <c r="AA37" s="103"/>
      <c r="AB37" s="103"/>
      <c r="AC37" s="103"/>
      <c r="AD37" s="103"/>
      <c r="AE37" s="103"/>
      <c r="AF37" s="103"/>
      <c r="AG37" s="103"/>
    </row>
    <row r="38" spans="1:35" ht="12.75">
      <c r="A38" s="107"/>
      <c r="B38" s="155" t="s">
        <v>264</v>
      </c>
      <c r="C38" s="156" t="s">
        <v>65</v>
      </c>
      <c r="D38" s="264">
        <v>140.84976</v>
      </c>
      <c r="E38" s="185">
        <v>27.27965</v>
      </c>
      <c r="F38" s="185">
        <v>4.04429</v>
      </c>
      <c r="G38" s="185">
        <v>13.283809999999999</v>
      </c>
      <c r="H38" s="185">
        <v>13.79626</v>
      </c>
      <c r="I38" s="185">
        <v>6.5458099999999995</v>
      </c>
      <c r="J38" s="185">
        <v>23.43832</v>
      </c>
      <c r="K38" s="185">
        <v>16.4426</v>
      </c>
      <c r="L38" s="185">
        <v>5.11696</v>
      </c>
      <c r="M38" s="185">
        <v>7.826039999999999</v>
      </c>
      <c r="N38" s="185">
        <v>16.177870000000002</v>
      </c>
      <c r="O38" s="185">
        <v>6.89815</v>
      </c>
      <c r="P38" s="104"/>
      <c r="Q38" s="104"/>
      <c r="R38" s="104"/>
      <c r="S38" s="104"/>
      <c r="T38" s="103"/>
      <c r="U38" s="104"/>
      <c r="V38" s="104"/>
      <c r="W38" s="104"/>
      <c r="X38" s="103"/>
      <c r="Y38" s="103"/>
      <c r="Z38" s="157"/>
      <c r="AA38" s="157"/>
      <c r="AB38" s="157"/>
      <c r="AC38" s="157"/>
      <c r="AD38" s="157"/>
      <c r="AE38" s="157"/>
      <c r="AF38" s="157"/>
      <c r="AG38" s="157"/>
      <c r="AI38" s="46"/>
    </row>
    <row r="39" spans="1:33" ht="12.75">
      <c r="A39" s="107"/>
      <c r="B39" s="155" t="s">
        <v>570</v>
      </c>
      <c r="C39" s="156" t="s">
        <v>13</v>
      </c>
      <c r="D39" s="264">
        <v>2.21666</v>
      </c>
      <c r="E39" s="185">
        <v>0</v>
      </c>
      <c r="F39" s="185">
        <v>0</v>
      </c>
      <c r="G39" s="185">
        <v>0</v>
      </c>
      <c r="H39" s="185">
        <v>0</v>
      </c>
      <c r="I39" s="185">
        <v>0</v>
      </c>
      <c r="J39" s="185">
        <v>0</v>
      </c>
      <c r="K39" s="185">
        <v>0</v>
      </c>
      <c r="L39" s="185">
        <v>1.27921</v>
      </c>
      <c r="M39" s="185">
        <v>0</v>
      </c>
      <c r="N39" s="185">
        <v>0</v>
      </c>
      <c r="O39" s="185">
        <v>0.93745</v>
      </c>
      <c r="P39" s="103">
        <v>0</v>
      </c>
      <c r="Q39" s="103">
        <v>0</v>
      </c>
      <c r="R39" s="103">
        <v>0</v>
      </c>
      <c r="S39" s="103">
        <v>0</v>
      </c>
      <c r="T39" s="103">
        <v>0</v>
      </c>
      <c r="U39" s="103">
        <v>0</v>
      </c>
      <c r="V39" s="103">
        <v>0</v>
      </c>
      <c r="W39" s="103">
        <v>0</v>
      </c>
      <c r="X39" s="103">
        <v>0</v>
      </c>
      <c r="Y39" s="103">
        <v>0</v>
      </c>
      <c r="Z39" s="103">
        <v>0</v>
      </c>
      <c r="AA39" s="103">
        <v>0</v>
      </c>
      <c r="AB39" s="103">
        <v>0</v>
      </c>
      <c r="AC39" s="103">
        <v>0</v>
      </c>
      <c r="AD39" s="103">
        <v>0</v>
      </c>
      <c r="AE39" s="103">
        <v>0</v>
      </c>
      <c r="AF39" s="103">
        <v>0</v>
      </c>
      <c r="AG39" s="103">
        <v>0</v>
      </c>
    </row>
    <row r="40" spans="1:25" ht="12.75" customHeight="1">
      <c r="A40" s="107"/>
      <c r="B40" s="152" t="s">
        <v>569</v>
      </c>
      <c r="C40" s="153" t="s">
        <v>76</v>
      </c>
      <c r="D40" s="264">
        <v>2.7818099999999997</v>
      </c>
      <c r="E40" s="185">
        <v>0.21004</v>
      </c>
      <c r="F40" s="185">
        <v>0.24127</v>
      </c>
      <c r="G40" s="185">
        <v>0.24915</v>
      </c>
      <c r="H40" s="185">
        <v>0.18162</v>
      </c>
      <c r="I40" s="185">
        <v>0.07199</v>
      </c>
      <c r="J40" s="185">
        <v>0.38533</v>
      </c>
      <c r="K40" s="185">
        <v>0.30145</v>
      </c>
      <c r="L40" s="185">
        <v>0.52469</v>
      </c>
      <c r="M40" s="185">
        <v>0</v>
      </c>
      <c r="N40" s="185">
        <v>0.11989</v>
      </c>
      <c r="O40" s="185">
        <v>0.49638</v>
      </c>
      <c r="P40" s="111"/>
      <c r="Q40" s="111"/>
      <c r="R40" s="111"/>
      <c r="S40" s="111"/>
      <c r="T40" s="110"/>
      <c r="U40" s="111"/>
      <c r="V40" s="111"/>
      <c r="W40" s="111"/>
      <c r="X40" s="110"/>
      <c r="Y40" s="110"/>
    </row>
    <row r="41" spans="1:33" ht="12.75">
      <c r="A41" s="39" t="s">
        <v>131</v>
      </c>
      <c r="B41" s="97" t="s">
        <v>194</v>
      </c>
      <c r="C41" s="39" t="s">
        <v>115</v>
      </c>
      <c r="D41" s="264">
        <v>0</v>
      </c>
      <c r="E41" s="180">
        <v>0</v>
      </c>
      <c r="F41" s="180">
        <v>0</v>
      </c>
      <c r="G41" s="180">
        <v>0</v>
      </c>
      <c r="H41" s="180">
        <v>0</v>
      </c>
      <c r="I41" s="180">
        <v>0</v>
      </c>
      <c r="J41" s="180">
        <v>0</v>
      </c>
      <c r="K41" s="180">
        <v>0</v>
      </c>
      <c r="L41" s="180">
        <v>0</v>
      </c>
      <c r="M41" s="180">
        <v>0</v>
      </c>
      <c r="N41" s="180">
        <v>0</v>
      </c>
      <c r="O41" s="180">
        <v>0</v>
      </c>
      <c r="P41" s="96"/>
      <c r="Q41" s="96"/>
      <c r="R41" s="96"/>
      <c r="S41" s="96"/>
      <c r="T41" s="95"/>
      <c r="U41" s="96"/>
      <c r="V41" s="96"/>
      <c r="W41" s="96"/>
      <c r="X41" s="95"/>
      <c r="Y41" s="95"/>
      <c r="Z41" s="95"/>
      <c r="AA41" s="95"/>
      <c r="AB41" s="95"/>
      <c r="AC41" s="95"/>
      <c r="AD41" s="95"/>
      <c r="AE41" s="95"/>
      <c r="AF41" s="95"/>
      <c r="AG41" s="95"/>
    </row>
    <row r="42" spans="1:33" ht="12.75">
      <c r="A42" s="107" t="s">
        <v>132</v>
      </c>
      <c r="B42" s="188" t="s">
        <v>207</v>
      </c>
      <c r="C42" s="39" t="s">
        <v>208</v>
      </c>
      <c r="D42" s="264">
        <v>70.51826999999999</v>
      </c>
      <c r="E42" s="184">
        <v>1.7200000000000002</v>
      </c>
      <c r="F42" s="184">
        <v>5.36535</v>
      </c>
      <c r="G42" s="184">
        <v>4.629999999999999</v>
      </c>
      <c r="H42" s="184">
        <v>0.07331</v>
      </c>
      <c r="I42" s="184">
        <v>29.99253</v>
      </c>
      <c r="J42" s="184">
        <v>5.314780000000001</v>
      </c>
      <c r="K42" s="184">
        <v>9.75869</v>
      </c>
      <c r="L42" s="184">
        <v>6.42377</v>
      </c>
      <c r="M42" s="184">
        <v>1.1301699999999997</v>
      </c>
      <c r="N42" s="184">
        <v>1.5363</v>
      </c>
      <c r="O42" s="184">
        <v>4.57337</v>
      </c>
      <c r="P42" s="111"/>
      <c r="Q42" s="111"/>
      <c r="R42" s="111"/>
      <c r="S42" s="111"/>
      <c r="T42" s="110"/>
      <c r="U42" s="111"/>
      <c r="V42" s="111"/>
      <c r="W42" s="111"/>
      <c r="X42" s="110"/>
      <c r="Y42" s="110"/>
      <c r="Z42" s="110"/>
      <c r="AA42" s="110"/>
      <c r="AB42" s="110"/>
      <c r="AC42" s="110"/>
      <c r="AD42" s="110"/>
      <c r="AE42" s="110"/>
      <c r="AF42" s="110"/>
      <c r="AG42" s="110"/>
    </row>
    <row r="43" spans="1:33" ht="12.75">
      <c r="A43" s="39" t="s">
        <v>133</v>
      </c>
      <c r="B43" s="188" t="s">
        <v>150</v>
      </c>
      <c r="C43" s="39" t="s">
        <v>41</v>
      </c>
      <c r="D43" s="264">
        <v>857.3212516666666</v>
      </c>
      <c r="E43" s="183">
        <v>68.52709666666667</v>
      </c>
      <c r="F43" s="183">
        <v>65.48625000000001</v>
      </c>
      <c r="G43" s="183">
        <v>60.369775000000004</v>
      </c>
      <c r="H43" s="183">
        <v>52.94202</v>
      </c>
      <c r="I43" s="183">
        <v>175.67775333333336</v>
      </c>
      <c r="J43" s="183">
        <v>89.12772</v>
      </c>
      <c r="K43" s="183">
        <v>121.71688</v>
      </c>
      <c r="L43" s="183">
        <v>105.41576</v>
      </c>
      <c r="M43" s="183">
        <v>50.45891</v>
      </c>
      <c r="N43" s="183">
        <v>67.59908666666668</v>
      </c>
      <c r="O43" s="183">
        <v>0</v>
      </c>
      <c r="P43" s="109"/>
      <c r="Q43" s="109"/>
      <c r="R43" s="109"/>
      <c r="S43" s="109"/>
      <c r="T43" s="108"/>
      <c r="U43" s="109"/>
      <c r="V43" s="109"/>
      <c r="W43" s="109"/>
      <c r="X43" s="108"/>
      <c r="Y43" s="108"/>
      <c r="Z43" s="108"/>
      <c r="AA43" s="108"/>
      <c r="AB43" s="108"/>
      <c r="AC43" s="108"/>
      <c r="AD43" s="108"/>
      <c r="AE43" s="108"/>
      <c r="AF43" s="108"/>
      <c r="AG43" s="108"/>
    </row>
    <row r="44" spans="1:35" ht="12.75">
      <c r="A44" s="107" t="s">
        <v>135</v>
      </c>
      <c r="B44" s="188" t="s">
        <v>151</v>
      </c>
      <c r="C44" s="39" t="s">
        <v>42</v>
      </c>
      <c r="D44" s="264">
        <v>58.27688333333334</v>
      </c>
      <c r="E44" s="183">
        <v>0</v>
      </c>
      <c r="F44" s="183">
        <v>0</v>
      </c>
      <c r="G44" s="183">
        <v>0</v>
      </c>
      <c r="H44" s="183">
        <v>0</v>
      </c>
      <c r="I44" s="183">
        <v>0</v>
      </c>
      <c r="J44" s="183">
        <v>0</v>
      </c>
      <c r="K44" s="183">
        <v>0</v>
      </c>
      <c r="L44" s="183">
        <v>0</v>
      </c>
      <c r="M44" s="183">
        <v>0</v>
      </c>
      <c r="N44" s="183">
        <v>0</v>
      </c>
      <c r="O44" s="183">
        <v>58.27688333333334</v>
      </c>
      <c r="P44" s="109"/>
      <c r="Q44" s="109"/>
      <c r="R44" s="109"/>
      <c r="S44" s="109"/>
      <c r="T44" s="108"/>
      <c r="U44" s="109"/>
      <c r="V44" s="109"/>
      <c r="W44" s="109"/>
      <c r="X44" s="108"/>
      <c r="Y44" s="108"/>
      <c r="Z44" s="108"/>
      <c r="AA44" s="108"/>
      <c r="AB44" s="108"/>
      <c r="AC44" s="108"/>
      <c r="AD44" s="108"/>
      <c r="AE44" s="108"/>
      <c r="AF44" s="108"/>
      <c r="AG44" s="108"/>
      <c r="AI44" s="46"/>
    </row>
    <row r="45" spans="1:35" ht="12.75">
      <c r="A45" s="39" t="s">
        <v>174</v>
      </c>
      <c r="B45" s="97" t="s">
        <v>197</v>
      </c>
      <c r="C45" s="39" t="s">
        <v>1</v>
      </c>
      <c r="D45" s="264">
        <v>12.42662</v>
      </c>
      <c r="E45" s="180">
        <v>0.23448</v>
      </c>
      <c r="F45" s="180">
        <v>0.2333</v>
      </c>
      <c r="G45" s="180">
        <v>0.62378</v>
      </c>
      <c r="H45" s="180">
        <v>0.23002</v>
      </c>
      <c r="I45" s="180">
        <v>3.4169766666666663</v>
      </c>
      <c r="J45" s="180">
        <v>0.8724</v>
      </c>
      <c r="K45" s="180">
        <v>0.9788166666666666</v>
      </c>
      <c r="L45" s="180">
        <v>0.98803</v>
      </c>
      <c r="M45" s="180">
        <v>0.3989</v>
      </c>
      <c r="N45" s="180">
        <v>0.32303</v>
      </c>
      <c r="O45" s="180">
        <v>4.126886666666667</v>
      </c>
      <c r="P45" s="96"/>
      <c r="Q45" s="96"/>
      <c r="R45" s="96"/>
      <c r="S45" s="96"/>
      <c r="T45" s="95"/>
      <c r="U45" s="96"/>
      <c r="V45" s="96"/>
      <c r="W45" s="96"/>
      <c r="X45" s="95"/>
      <c r="Y45" s="95"/>
      <c r="Z45" s="95"/>
      <c r="AA45" s="95"/>
      <c r="AB45" s="95"/>
      <c r="AC45" s="95"/>
      <c r="AD45" s="95"/>
      <c r="AE45" s="95"/>
      <c r="AF45" s="95"/>
      <c r="AG45" s="95"/>
      <c r="AI45" s="46"/>
    </row>
    <row r="46" spans="1:33" ht="12.75">
      <c r="A46" s="107" t="s">
        <v>196</v>
      </c>
      <c r="B46" s="97" t="s">
        <v>199</v>
      </c>
      <c r="C46" s="39" t="s">
        <v>200</v>
      </c>
      <c r="D46" s="264">
        <v>0</v>
      </c>
      <c r="E46" s="183"/>
      <c r="F46" s="183"/>
      <c r="G46" s="183"/>
      <c r="H46" s="183"/>
      <c r="I46" s="183"/>
      <c r="J46" s="183"/>
      <c r="K46" s="183"/>
      <c r="L46" s="183"/>
      <c r="M46" s="183"/>
      <c r="N46" s="183"/>
      <c r="O46" s="183"/>
      <c r="P46" s="109"/>
      <c r="Q46" s="109"/>
      <c r="R46" s="109"/>
      <c r="S46" s="109"/>
      <c r="T46" s="108"/>
      <c r="U46" s="109"/>
      <c r="V46" s="109"/>
      <c r="W46" s="109"/>
      <c r="X46" s="108"/>
      <c r="Y46" s="108"/>
      <c r="Z46" s="108"/>
      <c r="AA46" s="108"/>
      <c r="AB46" s="108"/>
      <c r="AC46" s="108"/>
      <c r="AD46" s="108"/>
      <c r="AE46" s="108"/>
      <c r="AF46" s="108"/>
      <c r="AG46" s="108"/>
    </row>
    <row r="47" spans="1:33" ht="12.75">
      <c r="A47" s="39" t="s">
        <v>198</v>
      </c>
      <c r="B47" s="97" t="s">
        <v>209</v>
      </c>
      <c r="C47" s="39" t="s">
        <v>54</v>
      </c>
      <c r="D47" s="264">
        <v>15.276560000000002</v>
      </c>
      <c r="E47" s="180">
        <v>1.63832</v>
      </c>
      <c r="F47" s="180">
        <v>0.57738</v>
      </c>
      <c r="G47" s="180">
        <v>0.9563</v>
      </c>
      <c r="H47" s="180">
        <v>2.30016</v>
      </c>
      <c r="I47" s="180">
        <v>1.64748</v>
      </c>
      <c r="J47" s="180">
        <v>2.5701700000000005</v>
      </c>
      <c r="K47" s="180">
        <v>0.3563</v>
      </c>
      <c r="L47" s="180">
        <v>1.51851</v>
      </c>
      <c r="M47" s="180">
        <v>1.4979</v>
      </c>
      <c r="N47" s="180">
        <v>1.03959</v>
      </c>
      <c r="O47" s="180">
        <v>1.17445</v>
      </c>
      <c r="P47" s="96"/>
      <c r="Q47" s="96"/>
      <c r="R47" s="96"/>
      <c r="S47" s="96"/>
      <c r="T47" s="95"/>
      <c r="U47" s="96"/>
      <c r="V47" s="96"/>
      <c r="W47" s="96"/>
      <c r="X47" s="95"/>
      <c r="Y47" s="95"/>
      <c r="Z47" s="95"/>
      <c r="AA47" s="95"/>
      <c r="AB47" s="95"/>
      <c r="AC47" s="95"/>
      <c r="AD47" s="95"/>
      <c r="AE47" s="95"/>
      <c r="AF47" s="95"/>
      <c r="AG47" s="95"/>
    </row>
    <row r="48" spans="1:33" ht="12.75">
      <c r="A48" s="107" t="s">
        <v>201</v>
      </c>
      <c r="B48" s="97" t="s">
        <v>210</v>
      </c>
      <c r="C48" s="39" t="s">
        <v>36</v>
      </c>
      <c r="D48" s="264">
        <v>582.14774</v>
      </c>
      <c r="E48" s="180">
        <v>158.05920333333333</v>
      </c>
      <c r="F48" s="180">
        <v>19.245150000000002</v>
      </c>
      <c r="G48" s="180">
        <v>19.07873</v>
      </c>
      <c r="H48" s="180">
        <v>30.8792</v>
      </c>
      <c r="I48" s="180">
        <v>69.46469</v>
      </c>
      <c r="J48" s="180">
        <v>27.8928</v>
      </c>
      <c r="K48" s="180">
        <v>59.451723333333334</v>
      </c>
      <c r="L48" s="180">
        <v>2.02709</v>
      </c>
      <c r="M48" s="180">
        <v>189.21493999999998</v>
      </c>
      <c r="N48" s="180">
        <v>6.8342133333333335</v>
      </c>
      <c r="O48" s="180">
        <v>0</v>
      </c>
      <c r="P48" s="96"/>
      <c r="Q48" s="96"/>
      <c r="R48" s="96"/>
      <c r="S48" s="96"/>
      <c r="T48" s="95"/>
      <c r="U48" s="96"/>
      <c r="V48" s="96"/>
      <c r="W48" s="96"/>
      <c r="X48" s="95"/>
      <c r="Y48" s="95"/>
      <c r="Z48" s="95"/>
      <c r="AA48" s="95"/>
      <c r="AB48" s="95"/>
      <c r="AC48" s="95"/>
      <c r="AD48" s="95"/>
      <c r="AE48" s="95"/>
      <c r="AF48" s="95"/>
      <c r="AG48" s="95"/>
    </row>
    <row r="49" spans="1:33" ht="12.75">
      <c r="A49" s="39" t="s">
        <v>202</v>
      </c>
      <c r="B49" s="97" t="s">
        <v>211</v>
      </c>
      <c r="C49" s="39" t="s">
        <v>37</v>
      </c>
      <c r="D49" s="264">
        <v>84.50826</v>
      </c>
      <c r="E49" s="180">
        <v>9.36734</v>
      </c>
      <c r="F49" s="180">
        <v>0</v>
      </c>
      <c r="G49" s="180">
        <v>0.02231</v>
      </c>
      <c r="H49" s="180">
        <v>7.21089</v>
      </c>
      <c r="I49" s="180">
        <v>48.17129666666667</v>
      </c>
      <c r="J49" s="180">
        <v>0.06872</v>
      </c>
      <c r="K49" s="180">
        <v>4.685056666666667</v>
      </c>
      <c r="L49" s="180">
        <v>13.78</v>
      </c>
      <c r="M49" s="180">
        <v>0</v>
      </c>
      <c r="N49" s="180">
        <v>0.17598</v>
      </c>
      <c r="O49" s="180">
        <v>1.0266666666666666</v>
      </c>
      <c r="P49" s="96"/>
      <c r="Q49" s="96"/>
      <c r="R49" s="96"/>
      <c r="S49" s="96"/>
      <c r="T49" s="95"/>
      <c r="U49" s="96"/>
      <c r="V49" s="96"/>
      <c r="W49" s="96"/>
      <c r="X49" s="95"/>
      <c r="Y49" s="95"/>
      <c r="Z49" s="95"/>
      <c r="AA49" s="95"/>
      <c r="AB49" s="95"/>
      <c r="AC49" s="95"/>
      <c r="AD49" s="95"/>
      <c r="AE49" s="95"/>
      <c r="AF49" s="95"/>
      <c r="AG49" s="95"/>
    </row>
    <row r="50" spans="1:33" ht="12.75">
      <c r="A50" s="237" t="s">
        <v>204</v>
      </c>
      <c r="B50" s="188" t="s">
        <v>146</v>
      </c>
      <c r="C50" s="39" t="s">
        <v>109</v>
      </c>
      <c r="D50" s="264">
        <v>0.31945</v>
      </c>
      <c r="E50" s="183"/>
      <c r="F50" s="183"/>
      <c r="G50" s="183"/>
      <c r="H50" s="183">
        <v>0.16159</v>
      </c>
      <c r="I50" s="183"/>
      <c r="J50" s="183"/>
      <c r="K50" s="183"/>
      <c r="L50" s="183">
        <v>0.15786</v>
      </c>
      <c r="M50" s="183"/>
      <c r="N50" s="183"/>
      <c r="O50" s="183"/>
      <c r="P50" s="109"/>
      <c r="Q50" s="109"/>
      <c r="R50" s="109"/>
      <c r="S50" s="109"/>
      <c r="T50" s="108"/>
      <c r="U50" s="109"/>
      <c r="V50" s="109"/>
      <c r="W50" s="109"/>
      <c r="X50" s="108"/>
      <c r="Y50" s="108"/>
      <c r="Z50" s="108"/>
      <c r="AA50" s="108"/>
      <c r="AB50" s="108"/>
      <c r="AC50" s="108"/>
      <c r="AD50" s="108"/>
      <c r="AE50" s="108"/>
      <c r="AF50" s="108"/>
      <c r="AG50" s="108"/>
    </row>
    <row r="51" spans="1:33" ht="12.75">
      <c r="A51" s="239">
        <v>3</v>
      </c>
      <c r="B51" s="239" t="s">
        <v>147</v>
      </c>
      <c r="C51" s="211" t="s">
        <v>52</v>
      </c>
      <c r="D51" s="240">
        <v>409.69169000000005</v>
      </c>
      <c r="E51" s="235">
        <v>119.22001</v>
      </c>
      <c r="F51" s="235">
        <v>27.229779999999998</v>
      </c>
      <c r="G51" s="235">
        <v>10.58476</v>
      </c>
      <c r="H51" s="235">
        <v>89.12352000000001</v>
      </c>
      <c r="I51" s="235">
        <v>37.18210666666667</v>
      </c>
      <c r="J51" s="235">
        <v>32.77333</v>
      </c>
      <c r="K51" s="235">
        <v>18.142946666666667</v>
      </c>
      <c r="L51" s="235">
        <v>12.272120000000001</v>
      </c>
      <c r="M51" s="235">
        <v>18.77141</v>
      </c>
      <c r="N51" s="235">
        <v>38.87874</v>
      </c>
      <c r="O51" s="235">
        <v>5.512966666666667</v>
      </c>
      <c r="P51" s="188"/>
      <c r="Q51" s="188"/>
      <c r="R51" s="188"/>
      <c r="S51" s="188"/>
      <c r="T51" s="188"/>
      <c r="U51" s="188"/>
      <c r="V51" s="188"/>
      <c r="W51" s="188"/>
      <c r="X51" s="188"/>
      <c r="Y51" s="188"/>
      <c r="Z51" s="188"/>
      <c r="AA51" s="188"/>
      <c r="AB51" s="188"/>
      <c r="AC51" s="188"/>
      <c r="AD51" s="188"/>
      <c r="AE51" s="188"/>
      <c r="AF51" s="188"/>
      <c r="AG51" s="188"/>
    </row>
    <row r="52" spans="1:23" s="93" customFormat="1" ht="12.75">
      <c r="A52" s="244" t="s">
        <v>631</v>
      </c>
      <c r="B52" s="245" t="s">
        <v>632</v>
      </c>
      <c r="C52" s="244"/>
      <c r="D52" s="246"/>
      <c r="E52" s="246"/>
      <c r="F52" s="246"/>
      <c r="G52" s="246"/>
      <c r="H52" s="246"/>
      <c r="I52" s="246"/>
      <c r="J52" s="246"/>
      <c r="K52" s="246"/>
      <c r="L52" s="246"/>
      <c r="M52" s="246"/>
      <c r="N52" s="246"/>
      <c r="O52" s="246"/>
      <c r="P52" s="247"/>
      <c r="Q52" s="247"/>
      <c r="R52" s="247"/>
      <c r="S52" s="247"/>
      <c r="U52" s="247"/>
      <c r="V52" s="247"/>
      <c r="W52" s="247"/>
    </row>
    <row r="53" spans="1:15" ht="12.75">
      <c r="A53" s="242">
        <v>1</v>
      </c>
      <c r="B53" s="243" t="s">
        <v>366</v>
      </c>
      <c r="C53" s="242" t="s">
        <v>212</v>
      </c>
      <c r="D53" s="241">
        <f>SUM(E53:O53)</f>
        <v>218.659779</v>
      </c>
      <c r="E53" s="241"/>
      <c r="F53" s="241"/>
      <c r="G53" s="241"/>
      <c r="H53" s="241"/>
      <c r="I53" s="241"/>
      <c r="J53" s="241"/>
      <c r="K53" s="241"/>
      <c r="L53" s="241"/>
      <c r="M53" s="241"/>
      <c r="N53" s="241"/>
      <c r="O53" s="241">
        <f>O7</f>
        <v>218.659779</v>
      </c>
    </row>
    <row r="54" spans="1:15" ht="44.25" customHeight="1">
      <c r="A54" s="242">
        <v>2</v>
      </c>
      <c r="B54" s="243" t="s">
        <v>633</v>
      </c>
      <c r="C54" s="242" t="s">
        <v>634</v>
      </c>
      <c r="D54" s="241">
        <f aca="true" t="shared" si="0" ref="D54:D61">SUM(E54:O54)</f>
        <v>1603.5403</v>
      </c>
      <c r="E54" s="241">
        <f>E9</f>
        <v>334.05065666666667</v>
      </c>
      <c r="F54" s="241">
        <f aca="true" t="shared" si="1" ref="F54:O54">F9</f>
        <v>109.61620999999998</v>
      </c>
      <c r="G54" s="241">
        <f t="shared" si="1"/>
        <v>234.81826</v>
      </c>
      <c r="H54" s="241">
        <f t="shared" si="1"/>
        <v>226.76094</v>
      </c>
      <c r="I54" s="241">
        <f t="shared" si="1"/>
        <v>12.156200000000013</v>
      </c>
      <c r="J54" s="241">
        <f t="shared" si="1"/>
        <v>155.77195</v>
      </c>
      <c r="K54" s="241">
        <f t="shared" si="1"/>
        <v>78.34405666666665</v>
      </c>
      <c r="L54" s="241">
        <f t="shared" si="1"/>
        <v>43.21221999999999</v>
      </c>
      <c r="M54" s="241">
        <f t="shared" si="1"/>
        <v>92.89872999999999</v>
      </c>
      <c r="N54" s="241">
        <f t="shared" si="1"/>
        <v>315.3666366666667</v>
      </c>
      <c r="O54" s="241">
        <f t="shared" si="1"/>
        <v>0.5444400000000112</v>
      </c>
    </row>
    <row r="55" spans="1:15" ht="25.5">
      <c r="A55" s="242">
        <v>3</v>
      </c>
      <c r="B55" s="243" t="s">
        <v>635</v>
      </c>
      <c r="C55" s="242" t="s">
        <v>636</v>
      </c>
      <c r="D55" s="241">
        <f t="shared" si="0"/>
        <v>2765.129755</v>
      </c>
      <c r="E55" s="241">
        <f>E13+E14</f>
        <v>882.40145</v>
      </c>
      <c r="F55" s="241">
        <f aca="true" t="shared" si="2" ref="F55:O55">F13+F14</f>
        <v>0</v>
      </c>
      <c r="G55" s="241">
        <f t="shared" si="2"/>
        <v>0</v>
      </c>
      <c r="H55" s="241">
        <f t="shared" si="2"/>
        <v>1258.72505</v>
      </c>
      <c r="I55" s="241">
        <f t="shared" si="2"/>
        <v>0</v>
      </c>
      <c r="J55" s="241">
        <f t="shared" si="2"/>
        <v>80.63125</v>
      </c>
      <c r="K55" s="241">
        <f t="shared" si="2"/>
        <v>0</v>
      </c>
      <c r="L55" s="241">
        <f t="shared" si="2"/>
        <v>0</v>
      </c>
      <c r="M55" s="241">
        <f t="shared" si="2"/>
        <v>419.22968</v>
      </c>
      <c r="N55" s="241">
        <f t="shared" si="2"/>
        <v>122.79228</v>
      </c>
      <c r="O55" s="241">
        <f t="shared" si="2"/>
        <v>1.350045</v>
      </c>
    </row>
    <row r="56" spans="1:15" ht="25.5">
      <c r="A56" s="242">
        <v>4</v>
      </c>
      <c r="B56" s="243" t="s">
        <v>637</v>
      </c>
      <c r="C56" s="242" t="s">
        <v>638</v>
      </c>
      <c r="D56" s="241">
        <f t="shared" si="0"/>
        <v>65.6303</v>
      </c>
      <c r="E56" s="241">
        <f>E21</f>
        <v>0</v>
      </c>
      <c r="F56" s="241">
        <f aca="true" t="shared" si="3" ref="F56:O56">F21</f>
        <v>0</v>
      </c>
      <c r="G56" s="241">
        <f t="shared" si="3"/>
        <v>0</v>
      </c>
      <c r="H56" s="241">
        <f t="shared" si="3"/>
        <v>35</v>
      </c>
      <c r="I56" s="241">
        <f t="shared" si="3"/>
        <v>0</v>
      </c>
      <c r="J56" s="241">
        <f t="shared" si="3"/>
        <v>30.6303</v>
      </c>
      <c r="K56" s="241">
        <f t="shared" si="3"/>
        <v>0</v>
      </c>
      <c r="L56" s="241">
        <f t="shared" si="3"/>
        <v>0</v>
      </c>
      <c r="M56" s="241">
        <f t="shared" si="3"/>
        <v>0</v>
      </c>
      <c r="N56" s="241">
        <f t="shared" si="3"/>
        <v>0</v>
      </c>
      <c r="O56" s="241">
        <f t="shared" si="3"/>
        <v>0</v>
      </c>
    </row>
    <row r="57" spans="1:15" ht="12.75" hidden="1">
      <c r="A57" s="242">
        <v>9</v>
      </c>
      <c r="B57" s="243" t="s">
        <v>639</v>
      </c>
      <c r="C57" s="242" t="s">
        <v>640</v>
      </c>
      <c r="D57" s="241">
        <f t="shared" si="0"/>
        <v>0</v>
      </c>
      <c r="E57" s="241"/>
      <c r="F57" s="241"/>
      <c r="G57" s="241"/>
      <c r="H57" s="241"/>
      <c r="I57" s="241"/>
      <c r="J57" s="241"/>
      <c r="K57" s="241"/>
      <c r="L57" s="241"/>
      <c r="M57" s="241"/>
      <c r="N57" s="241"/>
      <c r="O57" s="241"/>
    </row>
    <row r="58" spans="1:15" ht="12.75">
      <c r="A58" s="242">
        <v>5</v>
      </c>
      <c r="B58" s="243" t="s">
        <v>641</v>
      </c>
      <c r="C58" s="242" t="s">
        <v>642</v>
      </c>
      <c r="D58" s="241">
        <f t="shared" si="0"/>
        <v>713.04082</v>
      </c>
      <c r="E58" s="241">
        <f>E22</f>
        <v>121.45578</v>
      </c>
      <c r="F58" s="241">
        <f aca="true" t="shared" si="4" ref="F58:O58">F22</f>
        <v>69.38473600000002</v>
      </c>
      <c r="G58" s="241">
        <f t="shared" si="4"/>
        <v>9.31144</v>
      </c>
      <c r="H58" s="241">
        <f t="shared" si="4"/>
        <v>216.95867</v>
      </c>
      <c r="I58" s="241">
        <f t="shared" si="4"/>
        <v>52.06018</v>
      </c>
      <c r="J58" s="241">
        <f t="shared" si="4"/>
        <v>8.10482</v>
      </c>
      <c r="K58" s="241">
        <f t="shared" si="4"/>
        <v>41.40324</v>
      </c>
      <c r="L58" s="241">
        <f t="shared" si="4"/>
        <v>81.28198</v>
      </c>
      <c r="M58" s="241">
        <f t="shared" si="4"/>
        <v>77.8741</v>
      </c>
      <c r="N58" s="241">
        <f t="shared" si="4"/>
        <v>23.5584</v>
      </c>
      <c r="O58" s="241">
        <f t="shared" si="4"/>
        <v>11.647474</v>
      </c>
    </row>
    <row r="59" spans="1:15" ht="12.75" hidden="1">
      <c r="A59" s="242">
        <v>11</v>
      </c>
      <c r="B59" s="243" t="s">
        <v>643</v>
      </c>
      <c r="C59" s="242" t="s">
        <v>644</v>
      </c>
      <c r="D59" s="241">
        <f t="shared" si="0"/>
        <v>0</v>
      </c>
      <c r="E59" s="241"/>
      <c r="F59" s="241"/>
      <c r="G59" s="241"/>
      <c r="H59" s="241"/>
      <c r="I59" s="241"/>
      <c r="J59" s="241"/>
      <c r="K59" s="241"/>
      <c r="L59" s="241"/>
      <c r="M59" s="241"/>
      <c r="N59" s="241"/>
      <c r="O59" s="241"/>
    </row>
    <row r="60" spans="1:15" ht="12.75" hidden="1">
      <c r="A60" s="242">
        <v>12</v>
      </c>
      <c r="B60" s="243" t="s">
        <v>362</v>
      </c>
      <c r="C60" s="242" t="s">
        <v>645</v>
      </c>
      <c r="D60" s="241">
        <f t="shared" si="0"/>
        <v>0</v>
      </c>
      <c r="E60" s="241"/>
      <c r="F60" s="241"/>
      <c r="G60" s="241"/>
      <c r="H60" s="241"/>
      <c r="I60" s="241"/>
      <c r="J60" s="241"/>
      <c r="K60" s="241"/>
      <c r="L60" s="241"/>
      <c r="M60" s="241"/>
      <c r="N60" s="241"/>
      <c r="O60" s="241"/>
    </row>
    <row r="61" spans="1:33" ht="25.5">
      <c r="A61" s="242">
        <v>6</v>
      </c>
      <c r="B61" s="243" t="s">
        <v>575</v>
      </c>
      <c r="C61" s="242" t="s">
        <v>646</v>
      </c>
      <c r="D61" s="241">
        <f t="shared" si="0"/>
        <v>1346.3965516666665</v>
      </c>
      <c r="E61" s="241">
        <f>E43+E23+E25</f>
        <v>78.43931666666667</v>
      </c>
      <c r="F61" s="241">
        <f aca="true" t="shared" si="5" ref="F61:AG61">F43+F23+F25</f>
        <v>69.55467000000002</v>
      </c>
      <c r="G61" s="241">
        <f t="shared" si="5"/>
        <v>91.566975</v>
      </c>
      <c r="H61" s="241">
        <f t="shared" si="5"/>
        <v>74.16096</v>
      </c>
      <c r="I61" s="241">
        <f t="shared" si="5"/>
        <v>178.64766333333336</v>
      </c>
      <c r="J61" s="241">
        <f t="shared" si="5"/>
        <v>465.27777999999995</v>
      </c>
      <c r="K61" s="241">
        <f t="shared" si="5"/>
        <v>146.1309</v>
      </c>
      <c r="L61" s="241">
        <f t="shared" si="5"/>
        <v>107.42578</v>
      </c>
      <c r="M61" s="241">
        <f t="shared" si="5"/>
        <v>54.6332</v>
      </c>
      <c r="N61" s="241">
        <f t="shared" si="5"/>
        <v>69.93328666666667</v>
      </c>
      <c r="O61" s="241">
        <f t="shared" si="5"/>
        <v>10.626019999999999</v>
      </c>
      <c r="P61" s="46">
        <f t="shared" si="5"/>
        <v>0</v>
      </c>
      <c r="Q61" s="46">
        <f t="shared" si="5"/>
        <v>0</v>
      </c>
      <c r="R61" s="46">
        <f t="shared" si="5"/>
        <v>0</v>
      </c>
      <c r="S61" s="46">
        <f t="shared" si="5"/>
        <v>0</v>
      </c>
      <c r="T61" s="46">
        <f t="shared" si="5"/>
        <v>0</v>
      </c>
      <c r="U61" s="46">
        <f t="shared" si="5"/>
        <v>0</v>
      </c>
      <c r="V61" s="46">
        <f t="shared" si="5"/>
        <v>0</v>
      </c>
      <c r="W61" s="46">
        <f t="shared" si="5"/>
        <v>0</v>
      </c>
      <c r="X61" s="46">
        <f t="shared" si="5"/>
        <v>0</v>
      </c>
      <c r="Y61" s="46">
        <f t="shared" si="5"/>
        <v>0</v>
      </c>
      <c r="Z61" s="46">
        <f t="shared" si="5"/>
        <v>0</v>
      </c>
      <c r="AA61" s="46">
        <f t="shared" si="5"/>
        <v>0</v>
      </c>
      <c r="AB61" s="46">
        <f t="shared" si="5"/>
        <v>0</v>
      </c>
      <c r="AC61" s="46">
        <f t="shared" si="5"/>
        <v>0</v>
      </c>
      <c r="AD61" s="46">
        <f t="shared" si="5"/>
        <v>0</v>
      </c>
      <c r="AE61" s="46">
        <f t="shared" si="5"/>
        <v>0</v>
      </c>
      <c r="AF61" s="46">
        <f t="shared" si="5"/>
        <v>0</v>
      </c>
      <c r="AG61" s="46">
        <f t="shared" si="5"/>
        <v>0</v>
      </c>
    </row>
  </sheetData>
  <sheetProtection/>
  <mergeCells count="26">
    <mergeCell ref="AF5:AF6"/>
    <mergeCell ref="U5:U6"/>
    <mergeCell ref="AG5:AG6"/>
    <mergeCell ref="Z5:Z6"/>
    <mergeCell ref="AA5:AA6"/>
    <mergeCell ref="AB5:AB6"/>
    <mergeCell ref="AC5:AC6"/>
    <mergeCell ref="W5:W6"/>
    <mergeCell ref="A1:B1"/>
    <mergeCell ref="A2:Y2"/>
    <mergeCell ref="A3:H3"/>
    <mergeCell ref="A4:A5"/>
    <mergeCell ref="B4:B5"/>
    <mergeCell ref="E4:O4"/>
    <mergeCell ref="T5:T6"/>
    <mergeCell ref="Y5:Y6"/>
    <mergeCell ref="V5:V6"/>
    <mergeCell ref="X5:X6"/>
    <mergeCell ref="P5:P6"/>
    <mergeCell ref="C4:C5"/>
    <mergeCell ref="S5:S6"/>
    <mergeCell ref="Q5:Q6"/>
    <mergeCell ref="AE5:AE6"/>
    <mergeCell ref="AD5:AD6"/>
    <mergeCell ref="R5:R6"/>
    <mergeCell ref="D4:D5"/>
  </mergeCells>
  <hyperlinks>
    <hyperlink ref="A4:A5" location="Link!A1" display="TT"/>
  </hyperlinks>
  <printOptions/>
  <pageMargins left="0.7" right="0.7" top="0.75" bottom="0.75" header="0.3" footer="0.3"/>
  <pageSetup horizontalDpi="600" verticalDpi="600" orientation="portrait" paperSize="8" scale="105" r:id="rId1"/>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pane xSplit="3" ySplit="8" topLeftCell="D19" activePane="bottomRight" state="frozen"/>
      <selection pane="topLeft" activeCell="A1" sqref="A1"/>
      <selection pane="topRight" activeCell="D1" sqref="D1"/>
      <selection pane="bottomLeft" activeCell="A9" sqref="A9"/>
      <selection pane="bottomRight" activeCell="D26" sqref="D26"/>
    </sheetView>
  </sheetViews>
  <sheetFormatPr defaultColWidth="9.140625" defaultRowHeight="12.75"/>
  <cols>
    <col min="1" max="1" width="4.421875" style="214" bestFit="1" customWidth="1"/>
    <col min="2" max="2" width="43.28125" style="214" customWidth="1"/>
    <col min="3" max="3" width="11.28125" style="214" customWidth="1"/>
    <col min="4" max="4" width="9.140625" style="213" customWidth="1"/>
    <col min="5" max="5" width="8.57421875" style="213" customWidth="1"/>
    <col min="6" max="6" width="7.8515625" style="213" customWidth="1"/>
    <col min="7" max="7" width="9.8515625" style="213" customWidth="1"/>
    <col min="8" max="8" width="9.140625" style="213" customWidth="1"/>
    <col min="9" max="9" width="8.28125" style="213" customWidth="1"/>
    <col min="10" max="10" width="9.140625" style="213" customWidth="1"/>
    <col min="11" max="11" width="8.140625" style="213" customWidth="1"/>
    <col min="12" max="12" width="8.421875" style="213" customWidth="1"/>
    <col min="13" max="13" width="7.8515625" style="213" customWidth="1"/>
    <col min="14" max="14" width="8.28125" style="213" customWidth="1"/>
    <col min="15" max="15" width="7.57421875" style="213" customWidth="1"/>
    <col min="16" max="16384" width="9.140625" style="214" customWidth="1"/>
  </cols>
  <sheetData>
    <row r="1" spans="1:8" ht="15">
      <c r="A1" s="347" t="s">
        <v>359</v>
      </c>
      <c r="B1" s="347"/>
      <c r="C1" s="347"/>
      <c r="D1" s="347"/>
      <c r="E1" s="347"/>
      <c r="F1" s="347"/>
      <c r="G1" s="347"/>
      <c r="H1" s="347"/>
    </row>
    <row r="2" spans="1:15" ht="52.5" customHeight="1">
      <c r="A2" s="348" t="s">
        <v>540</v>
      </c>
      <c r="B2" s="348"/>
      <c r="C2" s="348"/>
      <c r="D2" s="348"/>
      <c r="E2" s="348"/>
      <c r="F2" s="348"/>
      <c r="G2" s="348"/>
      <c r="H2" s="348"/>
      <c r="I2" s="348"/>
      <c r="J2" s="348"/>
      <c r="K2" s="348"/>
      <c r="L2" s="348"/>
      <c r="M2" s="348"/>
      <c r="N2" s="348"/>
      <c r="O2" s="348"/>
    </row>
    <row r="3" spans="1:8" ht="15">
      <c r="A3" s="349" t="s">
        <v>175</v>
      </c>
      <c r="B3" s="349"/>
      <c r="C3" s="349"/>
      <c r="D3" s="349"/>
      <c r="E3" s="349"/>
      <c r="F3" s="349"/>
      <c r="G3" s="349"/>
      <c r="H3" s="349"/>
    </row>
    <row r="4" spans="1:15" ht="33" customHeight="1">
      <c r="A4" s="350" t="s">
        <v>176</v>
      </c>
      <c r="B4" s="352" t="s">
        <v>177</v>
      </c>
      <c r="C4" s="352" t="s">
        <v>67</v>
      </c>
      <c r="D4" s="354" t="s">
        <v>161</v>
      </c>
      <c r="E4" s="344" t="s">
        <v>215</v>
      </c>
      <c r="F4" s="345"/>
      <c r="G4" s="345"/>
      <c r="H4" s="345"/>
      <c r="I4" s="345"/>
      <c r="J4" s="345"/>
      <c r="K4" s="345"/>
      <c r="L4" s="345"/>
      <c r="M4" s="345"/>
      <c r="N4" s="345"/>
      <c r="O4" s="346"/>
    </row>
    <row r="5" spans="1:15" s="215" customFormat="1" ht="41.25" customHeight="1">
      <c r="A5" s="351"/>
      <c r="B5" s="353"/>
      <c r="C5" s="353"/>
      <c r="D5" s="354"/>
      <c r="E5" s="55" t="s">
        <v>274</v>
      </c>
      <c r="F5" s="55" t="s">
        <v>275</v>
      </c>
      <c r="G5" s="55" t="s">
        <v>276</v>
      </c>
      <c r="H5" s="55" t="s">
        <v>277</v>
      </c>
      <c r="I5" s="55" t="s">
        <v>278</v>
      </c>
      <c r="J5" s="55" t="s">
        <v>279</v>
      </c>
      <c r="K5" s="55" t="s">
        <v>280</v>
      </c>
      <c r="L5" s="55" t="s">
        <v>281</v>
      </c>
      <c r="M5" s="55" t="s">
        <v>282</v>
      </c>
      <c r="N5" s="55" t="s">
        <v>283</v>
      </c>
      <c r="O5" s="55" t="s">
        <v>284</v>
      </c>
    </row>
    <row r="6" spans="1:15" ht="30" customHeight="1" hidden="1">
      <c r="A6" s="216">
        <v>1</v>
      </c>
      <c r="B6" s="216">
        <v>2</v>
      </c>
      <c r="C6" s="216">
        <v>3</v>
      </c>
      <c r="D6" s="217" t="s">
        <v>179</v>
      </c>
      <c r="E6" s="55" t="s">
        <v>274</v>
      </c>
      <c r="F6" s="55" t="s">
        <v>275</v>
      </c>
      <c r="G6" s="55" t="s">
        <v>276</v>
      </c>
      <c r="H6" s="55" t="s">
        <v>277</v>
      </c>
      <c r="I6" s="55" t="s">
        <v>278</v>
      </c>
      <c r="J6" s="55" t="s">
        <v>279</v>
      </c>
      <c r="K6" s="55" t="s">
        <v>280</v>
      </c>
      <c r="L6" s="55" t="s">
        <v>281</v>
      </c>
      <c r="M6" s="55" t="s">
        <v>282</v>
      </c>
      <c r="N6" s="55" t="s">
        <v>283</v>
      </c>
      <c r="O6" s="55" t="s">
        <v>284</v>
      </c>
    </row>
    <row r="7" spans="1:15" ht="15" hidden="1">
      <c r="A7" s="216"/>
      <c r="B7" s="216"/>
      <c r="C7" s="216"/>
      <c r="D7" s="217"/>
      <c r="E7" s="217">
        <v>185.01999999999998</v>
      </c>
      <c r="F7" s="217">
        <v>60.38999999999998</v>
      </c>
      <c r="G7" s="217">
        <v>122.72</v>
      </c>
      <c r="H7" s="217">
        <v>78.51</v>
      </c>
      <c r="I7" s="217">
        <v>256.36</v>
      </c>
      <c r="J7" s="217">
        <v>157.79999999999998</v>
      </c>
      <c r="K7" s="217">
        <v>307.67999999999995</v>
      </c>
      <c r="L7" s="217">
        <v>115.75999999999999</v>
      </c>
      <c r="M7" s="217">
        <v>99.82</v>
      </c>
      <c r="N7" s="217">
        <v>107.47999999999999</v>
      </c>
      <c r="O7" s="217">
        <v>33.67000000000001</v>
      </c>
    </row>
    <row r="8" spans="1:16" s="221" customFormat="1" ht="27.75" customHeight="1">
      <c r="A8" s="218">
        <v>1</v>
      </c>
      <c r="B8" s="219" t="s">
        <v>216</v>
      </c>
      <c r="C8" s="218" t="s">
        <v>55</v>
      </c>
      <c r="D8" s="220">
        <v>1528.0905</v>
      </c>
      <c r="E8" s="220">
        <v>73.95333333333332</v>
      </c>
      <c r="F8" s="220">
        <v>123.36200000000002</v>
      </c>
      <c r="G8" s="220">
        <v>62.99999999999998</v>
      </c>
      <c r="H8" s="220">
        <v>114.44000000000003</v>
      </c>
      <c r="I8" s="220">
        <v>382.3453333333334</v>
      </c>
      <c r="J8" s="220">
        <v>188.018</v>
      </c>
      <c r="K8" s="220">
        <v>205.04236666666665</v>
      </c>
      <c r="L8" s="220">
        <v>178.66800000000003</v>
      </c>
      <c r="M8" s="220">
        <v>90.3205</v>
      </c>
      <c r="N8" s="220">
        <v>57.29333333333334</v>
      </c>
      <c r="O8" s="220">
        <v>51.64763333333333</v>
      </c>
      <c r="P8" s="188"/>
    </row>
    <row r="9" spans="1:15" ht="23.25" customHeight="1">
      <c r="A9" s="216" t="s">
        <v>81</v>
      </c>
      <c r="B9" s="222" t="s">
        <v>69</v>
      </c>
      <c r="C9" s="216" t="s">
        <v>173</v>
      </c>
      <c r="D9" s="114">
        <v>1389.3405</v>
      </c>
      <c r="E9" s="223">
        <v>62.753333333333316</v>
      </c>
      <c r="F9" s="223">
        <v>117.69200000000002</v>
      </c>
      <c r="G9" s="223">
        <v>54.329999999999984</v>
      </c>
      <c r="H9" s="223">
        <v>101.85000000000002</v>
      </c>
      <c r="I9" s="223">
        <v>345.622</v>
      </c>
      <c r="J9" s="223">
        <v>175.608</v>
      </c>
      <c r="K9" s="223">
        <v>189.64203333333333</v>
      </c>
      <c r="L9" s="223">
        <v>163.038</v>
      </c>
      <c r="M9" s="223">
        <v>86.4205</v>
      </c>
      <c r="N9" s="223">
        <v>50.593333333333334</v>
      </c>
      <c r="O9" s="223">
        <v>41.79129999999999</v>
      </c>
    </row>
    <row r="10" spans="1:16" s="227" customFormat="1" ht="28.5" customHeight="1">
      <c r="A10" s="224"/>
      <c r="B10" s="225" t="s">
        <v>180</v>
      </c>
      <c r="C10" s="224" t="s">
        <v>56</v>
      </c>
      <c r="D10" s="114">
        <v>1307.936</v>
      </c>
      <c r="E10" s="223">
        <v>61.89999999999999</v>
      </c>
      <c r="F10" s="223">
        <v>114.69000000000003</v>
      </c>
      <c r="G10" s="223">
        <v>54.329999999999984</v>
      </c>
      <c r="H10" s="223">
        <v>99.65000000000002</v>
      </c>
      <c r="I10" s="223">
        <v>345.622</v>
      </c>
      <c r="J10" s="223">
        <v>131.368</v>
      </c>
      <c r="K10" s="223">
        <v>187.34969999999998</v>
      </c>
      <c r="L10" s="223">
        <v>152.52800000000002</v>
      </c>
      <c r="M10" s="223">
        <v>72.888</v>
      </c>
      <c r="N10" s="223">
        <v>46.25999999999999</v>
      </c>
      <c r="O10" s="223">
        <v>41.35029999999999</v>
      </c>
      <c r="P10" s="226"/>
    </row>
    <row r="11" spans="1:15" ht="21" customHeight="1">
      <c r="A11" s="216" t="s">
        <v>86</v>
      </c>
      <c r="B11" s="222" t="s">
        <v>181</v>
      </c>
      <c r="C11" s="216" t="s">
        <v>217</v>
      </c>
      <c r="D11" s="114">
        <v>23.099999999999998</v>
      </c>
      <c r="E11" s="114">
        <v>0.05000000000000002</v>
      </c>
      <c r="F11" s="114">
        <v>0</v>
      </c>
      <c r="G11" s="114">
        <v>0.8</v>
      </c>
      <c r="H11" s="114">
        <v>0</v>
      </c>
      <c r="I11" s="114">
        <v>8.573333333333332</v>
      </c>
      <c r="J11" s="114">
        <v>3.4399999999999995</v>
      </c>
      <c r="K11" s="114">
        <v>3.5333333333333328</v>
      </c>
      <c r="L11" s="114">
        <v>6.12</v>
      </c>
      <c r="M11" s="114">
        <v>0</v>
      </c>
      <c r="N11" s="114">
        <v>0</v>
      </c>
      <c r="O11" s="114">
        <v>0.5833333333333334</v>
      </c>
    </row>
    <row r="12" spans="1:15" ht="21.75" customHeight="1">
      <c r="A12" s="216" t="s">
        <v>90</v>
      </c>
      <c r="B12" s="222" t="s">
        <v>110</v>
      </c>
      <c r="C12" s="216" t="s">
        <v>57</v>
      </c>
      <c r="D12" s="114">
        <v>54.059999999999995</v>
      </c>
      <c r="E12" s="114">
        <v>6.284999999999997</v>
      </c>
      <c r="F12" s="114">
        <v>1.92</v>
      </c>
      <c r="G12" s="114">
        <v>2.66</v>
      </c>
      <c r="H12" s="114">
        <v>9</v>
      </c>
      <c r="I12" s="114">
        <v>11.5</v>
      </c>
      <c r="J12" s="114">
        <v>5.460000000000001</v>
      </c>
      <c r="K12" s="114">
        <v>4.375</v>
      </c>
      <c r="L12" s="114">
        <v>4.4</v>
      </c>
      <c r="M12" s="114">
        <v>2.379999999999999</v>
      </c>
      <c r="N12" s="114">
        <v>2.6050000000000004</v>
      </c>
      <c r="O12" s="114">
        <v>3.4750000000000005</v>
      </c>
    </row>
    <row r="13" spans="1:15" ht="43.5" customHeight="1" hidden="1">
      <c r="A13" s="216">
        <v>1.4</v>
      </c>
      <c r="B13" s="222" t="s">
        <v>112</v>
      </c>
      <c r="C13" s="216" t="s">
        <v>59</v>
      </c>
      <c r="D13" s="114">
        <v>0</v>
      </c>
      <c r="E13" s="223">
        <v>0</v>
      </c>
      <c r="F13" s="223">
        <v>0</v>
      </c>
      <c r="G13" s="223">
        <v>0</v>
      </c>
      <c r="H13" s="223">
        <v>0</v>
      </c>
      <c r="I13" s="223">
        <v>0</v>
      </c>
      <c r="J13" s="223">
        <v>0</v>
      </c>
      <c r="K13" s="223">
        <v>0</v>
      </c>
      <c r="L13" s="223">
        <v>0</v>
      </c>
      <c r="M13" s="223">
        <v>0</v>
      </c>
      <c r="N13" s="223">
        <v>0</v>
      </c>
      <c r="O13" s="223">
        <v>0</v>
      </c>
    </row>
    <row r="14" spans="1:15" ht="43.5" customHeight="1" hidden="1">
      <c r="A14" s="216">
        <v>1.5</v>
      </c>
      <c r="B14" s="222" t="s">
        <v>113</v>
      </c>
      <c r="C14" s="216" t="s">
        <v>60</v>
      </c>
      <c r="D14" s="114">
        <v>0</v>
      </c>
      <c r="E14" s="223">
        <v>0</v>
      </c>
      <c r="F14" s="114"/>
      <c r="G14" s="114"/>
      <c r="H14" s="114"/>
      <c r="I14" s="228"/>
      <c r="J14" s="228"/>
      <c r="K14" s="228"/>
      <c r="L14" s="228"/>
      <c r="M14" s="228"/>
      <c r="N14" s="228"/>
      <c r="O14" s="228"/>
    </row>
    <row r="15" spans="1:15" ht="43.5" customHeight="1" hidden="1">
      <c r="A15" s="216">
        <v>1.6</v>
      </c>
      <c r="B15" s="222" t="s">
        <v>111</v>
      </c>
      <c r="C15" s="216" t="s">
        <v>58</v>
      </c>
      <c r="D15" s="114">
        <v>0</v>
      </c>
      <c r="E15" s="223">
        <v>0</v>
      </c>
      <c r="F15" s="223">
        <v>0</v>
      </c>
      <c r="G15" s="223">
        <v>0</v>
      </c>
      <c r="H15" s="223">
        <v>0</v>
      </c>
      <c r="I15" s="223">
        <v>0</v>
      </c>
      <c r="J15" s="223">
        <v>0</v>
      </c>
      <c r="K15" s="223">
        <v>0</v>
      </c>
      <c r="L15" s="223">
        <v>0</v>
      </c>
      <c r="M15" s="229">
        <v>0</v>
      </c>
      <c r="N15" s="223">
        <v>0</v>
      </c>
      <c r="O15" s="223">
        <v>0</v>
      </c>
    </row>
    <row r="16" spans="1:15" ht="26.25" customHeight="1">
      <c r="A16" s="216" t="s">
        <v>91</v>
      </c>
      <c r="B16" s="222" t="s">
        <v>183</v>
      </c>
      <c r="C16" s="216" t="s">
        <v>61</v>
      </c>
      <c r="D16" s="114">
        <v>54.31999999999999</v>
      </c>
      <c r="E16" s="114">
        <v>4.865000000000002</v>
      </c>
      <c r="F16" s="114">
        <v>3.75</v>
      </c>
      <c r="G16" s="114">
        <v>5.210000000000001</v>
      </c>
      <c r="H16" s="114">
        <v>3.59</v>
      </c>
      <c r="I16" s="114">
        <v>10.739999999999998</v>
      </c>
      <c r="J16" s="114">
        <v>3.51</v>
      </c>
      <c r="K16" s="114">
        <v>7.492000000000001</v>
      </c>
      <c r="L16" s="114">
        <v>3.7499999999999996</v>
      </c>
      <c r="M16" s="114">
        <v>1.5199999999999996</v>
      </c>
      <c r="N16" s="114">
        <v>4.094999999999999</v>
      </c>
      <c r="O16" s="114">
        <v>5.797999999999999</v>
      </c>
    </row>
    <row r="17" spans="1:15" ht="43.5" customHeight="1" hidden="1">
      <c r="A17" s="216">
        <v>1.8</v>
      </c>
      <c r="B17" s="222" t="s">
        <v>25</v>
      </c>
      <c r="C17" s="216" t="s">
        <v>62</v>
      </c>
      <c r="D17" s="114">
        <v>0</v>
      </c>
      <c r="E17" s="114">
        <v>0</v>
      </c>
      <c r="F17" s="114"/>
      <c r="G17" s="114"/>
      <c r="H17" s="114"/>
      <c r="I17" s="188"/>
      <c r="J17" s="188"/>
      <c r="K17" s="188"/>
      <c r="L17" s="188"/>
      <c r="M17" s="188"/>
      <c r="N17" s="188"/>
      <c r="O17" s="188"/>
    </row>
    <row r="18" spans="1:15" ht="24.75" customHeight="1">
      <c r="A18" s="216" t="s">
        <v>92</v>
      </c>
      <c r="B18" s="222" t="s">
        <v>26</v>
      </c>
      <c r="C18" s="216" t="s">
        <v>63</v>
      </c>
      <c r="D18" s="114">
        <v>7.27</v>
      </c>
      <c r="E18" s="114"/>
      <c r="F18" s="114"/>
      <c r="G18" s="114"/>
      <c r="H18" s="114"/>
      <c r="I18" s="114">
        <v>5.91</v>
      </c>
      <c r="J18" s="114"/>
      <c r="K18" s="114"/>
      <c r="L18" s="114">
        <v>1.3599999999999999</v>
      </c>
      <c r="M18" s="114"/>
      <c r="N18" s="114"/>
      <c r="O18" s="114"/>
    </row>
    <row r="19" spans="1:15" ht="43.5" customHeight="1">
      <c r="A19" s="218">
        <v>2</v>
      </c>
      <c r="B19" s="219" t="s">
        <v>218</v>
      </c>
      <c r="C19" s="218"/>
      <c r="D19" s="220">
        <v>43.96</v>
      </c>
      <c r="E19" s="220">
        <v>15.45</v>
      </c>
      <c r="F19" s="220"/>
      <c r="G19" s="220"/>
      <c r="H19" s="220"/>
      <c r="I19" s="220"/>
      <c r="J19" s="220"/>
      <c r="K19" s="220">
        <v>0.8</v>
      </c>
      <c r="L19" s="220">
        <v>3.6</v>
      </c>
      <c r="M19" s="220">
        <v>3.2</v>
      </c>
      <c r="N19" s="220">
        <v>20.91</v>
      </c>
      <c r="O19" s="220"/>
    </row>
    <row r="20" spans="1:15" ht="27" customHeight="1" hidden="1">
      <c r="A20" s="218"/>
      <c r="B20" s="219" t="s">
        <v>219</v>
      </c>
      <c r="C20" s="218"/>
      <c r="D20" s="220">
        <v>47.36</v>
      </c>
      <c r="E20" s="220">
        <v>15.45</v>
      </c>
      <c r="F20" s="220"/>
      <c r="G20" s="220"/>
      <c r="H20" s="220"/>
      <c r="I20" s="220"/>
      <c r="J20" s="220"/>
      <c r="K20" s="220">
        <v>4.2</v>
      </c>
      <c r="L20" s="220">
        <v>3.6</v>
      </c>
      <c r="M20" s="220">
        <v>3.2</v>
      </c>
      <c r="N20" s="220">
        <v>20.91</v>
      </c>
      <c r="O20" s="220"/>
    </row>
    <row r="21" spans="1:15" ht="30" customHeight="1" hidden="1">
      <c r="A21" s="216" t="s">
        <v>93</v>
      </c>
      <c r="B21" s="222" t="s">
        <v>220</v>
      </c>
      <c r="C21" s="216" t="s">
        <v>221</v>
      </c>
      <c r="D21" s="220">
        <v>0</v>
      </c>
      <c r="E21" s="114"/>
      <c r="F21" s="114"/>
      <c r="G21" s="114"/>
      <c r="H21" s="114"/>
      <c r="I21" s="228"/>
      <c r="J21" s="228"/>
      <c r="K21" s="228"/>
      <c r="L21" s="228"/>
      <c r="M21" s="228"/>
      <c r="N21" s="228"/>
      <c r="O21" s="228"/>
    </row>
    <row r="22" spans="1:15" ht="30" customHeight="1">
      <c r="A22" s="216" t="s">
        <v>93</v>
      </c>
      <c r="B22" s="222" t="s">
        <v>360</v>
      </c>
      <c r="C22" s="216" t="s">
        <v>630</v>
      </c>
      <c r="D22" s="220">
        <v>3.4</v>
      </c>
      <c r="E22" s="114"/>
      <c r="F22" s="114"/>
      <c r="G22" s="114"/>
      <c r="H22" s="114"/>
      <c r="I22" s="228"/>
      <c r="J22" s="228"/>
      <c r="K22" s="228">
        <v>3.4</v>
      </c>
      <c r="L22" s="228"/>
      <c r="M22" s="228"/>
      <c r="N22" s="228"/>
      <c r="O22" s="228"/>
    </row>
    <row r="23" spans="1:15" ht="30" customHeight="1" hidden="1">
      <c r="A23" s="216"/>
      <c r="B23" s="222"/>
      <c r="C23" s="216"/>
      <c r="D23" s="220">
        <v>0</v>
      </c>
      <c r="E23" s="114"/>
      <c r="F23" s="114"/>
      <c r="G23" s="114"/>
      <c r="H23" s="114"/>
      <c r="I23" s="228"/>
      <c r="J23" s="228"/>
      <c r="K23" s="228"/>
      <c r="L23" s="228"/>
      <c r="M23" s="228"/>
      <c r="N23" s="228"/>
      <c r="O23" s="228"/>
    </row>
    <row r="24" spans="1:15" ht="30" customHeight="1" hidden="1">
      <c r="A24" s="216"/>
      <c r="B24" s="222"/>
      <c r="C24" s="216"/>
      <c r="D24" s="220">
        <v>0</v>
      </c>
      <c r="E24" s="114"/>
      <c r="F24" s="114"/>
      <c r="G24" s="114"/>
      <c r="H24" s="114"/>
      <c r="I24" s="228"/>
      <c r="J24" s="228"/>
      <c r="K24" s="228"/>
      <c r="L24" s="228"/>
      <c r="M24" s="228"/>
      <c r="N24" s="228"/>
      <c r="O24" s="228"/>
    </row>
    <row r="25" spans="1:15" ht="30" customHeight="1" hidden="1">
      <c r="A25" s="216"/>
      <c r="B25" s="222"/>
      <c r="C25" s="216"/>
      <c r="D25" s="220">
        <v>0</v>
      </c>
      <c r="E25" s="114"/>
      <c r="F25" s="114"/>
      <c r="G25" s="114"/>
      <c r="H25" s="114"/>
      <c r="I25" s="228"/>
      <c r="J25" s="228"/>
      <c r="K25" s="228"/>
      <c r="L25" s="228"/>
      <c r="M25" s="228"/>
      <c r="N25" s="228"/>
      <c r="O25" s="228"/>
    </row>
    <row r="26" spans="1:15" ht="30" customHeight="1">
      <c r="A26" s="216" t="s">
        <v>96</v>
      </c>
      <c r="B26" s="222" t="s">
        <v>261</v>
      </c>
      <c r="C26" s="216" t="s">
        <v>267</v>
      </c>
      <c r="D26" s="220">
        <v>43.36</v>
      </c>
      <c r="E26" s="114">
        <v>15.45</v>
      </c>
      <c r="F26" s="114"/>
      <c r="G26" s="114"/>
      <c r="H26" s="114"/>
      <c r="I26" s="228"/>
      <c r="J26" s="228"/>
      <c r="K26" s="228">
        <v>0.8</v>
      </c>
      <c r="L26" s="228">
        <v>3</v>
      </c>
      <c r="M26" s="228">
        <v>3.2</v>
      </c>
      <c r="N26" s="228">
        <v>20.91</v>
      </c>
      <c r="O26" s="228"/>
    </row>
    <row r="27" spans="1:15" ht="15">
      <c r="A27" s="230" t="s">
        <v>104</v>
      </c>
      <c r="B27" s="188" t="s">
        <v>269</v>
      </c>
      <c r="C27" s="231" t="s">
        <v>270</v>
      </c>
      <c r="D27" s="232">
        <v>0.6</v>
      </c>
      <c r="E27" s="188"/>
      <c r="F27" s="188"/>
      <c r="G27" s="188"/>
      <c r="H27" s="188"/>
      <c r="I27" s="233"/>
      <c r="J27" s="233"/>
      <c r="K27" s="233"/>
      <c r="L27" s="233">
        <v>0.6</v>
      </c>
      <c r="M27" s="233"/>
      <c r="N27" s="233"/>
      <c r="O27" s="233"/>
    </row>
    <row r="28" spans="1:15" ht="25.5">
      <c r="A28" s="33">
        <v>3</v>
      </c>
      <c r="B28" s="35" t="s">
        <v>571</v>
      </c>
      <c r="C28" s="33" t="s">
        <v>572</v>
      </c>
      <c r="D28" s="234">
        <v>42.38000000000001</v>
      </c>
      <c r="E28" s="234">
        <v>0.65</v>
      </c>
      <c r="F28" s="234">
        <v>3</v>
      </c>
      <c r="G28" s="234">
        <v>0.33</v>
      </c>
      <c r="H28" s="234">
        <v>0</v>
      </c>
      <c r="I28" s="228">
        <v>22.046666666666667</v>
      </c>
      <c r="J28" s="228">
        <v>0.88</v>
      </c>
      <c r="K28" s="228">
        <v>5.664666666666666</v>
      </c>
      <c r="L28" s="228">
        <v>6.0200000000000005</v>
      </c>
      <c r="M28" s="228">
        <v>0.5</v>
      </c>
      <c r="N28" s="228">
        <v>1.7400000000000002</v>
      </c>
      <c r="O28" s="228">
        <v>1.5486666666666669</v>
      </c>
    </row>
    <row r="29" spans="1:8" ht="15">
      <c r="A29" s="338"/>
      <c r="B29" s="338"/>
      <c r="C29" s="338"/>
      <c r="D29" s="338"/>
      <c r="E29" s="338"/>
      <c r="F29" s="338"/>
      <c r="G29" s="338"/>
      <c r="H29" s="338"/>
    </row>
  </sheetData>
  <sheetProtection/>
  <mergeCells count="9">
    <mergeCell ref="A29:H29"/>
    <mergeCell ref="E4:O4"/>
    <mergeCell ref="A1:H1"/>
    <mergeCell ref="A2:O2"/>
    <mergeCell ref="A3:H3"/>
    <mergeCell ref="A4:A5"/>
    <mergeCell ref="B4:B5"/>
    <mergeCell ref="C4:C5"/>
    <mergeCell ref="D4:D5"/>
  </mergeCells>
  <hyperlinks>
    <hyperlink ref="A4:A5" location="Link!A1" display="TT"/>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37"/>
  <sheetViews>
    <sheetView zoomScalePageLayoutView="0" workbookViewId="0" topLeftCell="A1">
      <pane xSplit="3" ySplit="5" topLeftCell="D24" activePane="bottomRight" state="frozen"/>
      <selection pane="topLeft" activeCell="A1" sqref="A1"/>
      <selection pane="topRight" activeCell="D1" sqref="D1"/>
      <selection pane="bottomLeft" activeCell="A7" sqref="A7"/>
      <selection pane="bottomRight" activeCell="K41" sqref="K41"/>
    </sheetView>
  </sheetViews>
  <sheetFormatPr defaultColWidth="9.140625" defaultRowHeight="12.75"/>
  <cols>
    <col min="1" max="1" width="5.140625" style="63" customWidth="1"/>
    <col min="2" max="2" width="34.421875" style="63" customWidth="1"/>
    <col min="3" max="3" width="8.00390625" style="63" customWidth="1"/>
    <col min="4" max="4" width="8.8515625" style="148" customWidth="1"/>
    <col min="5" max="5" width="8.7109375" style="148" customWidth="1"/>
    <col min="6" max="6" width="7.140625" style="148" customWidth="1"/>
    <col min="7" max="7" width="6.57421875" style="148" customWidth="1"/>
    <col min="8" max="8" width="7.28125" style="148" customWidth="1"/>
    <col min="9" max="9" width="7.421875" style="148" customWidth="1"/>
    <col min="10" max="10" width="6.57421875" style="148" customWidth="1"/>
    <col min="11" max="11" width="7.421875" style="148" customWidth="1"/>
    <col min="12" max="12" width="8.140625" style="148" customWidth="1"/>
    <col min="13" max="13" width="7.7109375" style="148" customWidth="1"/>
    <col min="14" max="14" width="7.28125" style="148" customWidth="1"/>
    <col min="15" max="15" width="11.421875" style="148" customWidth="1"/>
    <col min="16" max="16384" width="9.140625" style="63" customWidth="1"/>
  </cols>
  <sheetData>
    <row r="1" spans="1:8" ht="15.75">
      <c r="A1" s="356" t="s">
        <v>244</v>
      </c>
      <c r="B1" s="356"/>
      <c r="C1" s="356"/>
      <c r="D1" s="356"/>
      <c r="E1" s="356"/>
      <c r="F1" s="356"/>
      <c r="G1" s="356"/>
      <c r="H1" s="356"/>
    </row>
    <row r="2" spans="1:15" ht="15.75" customHeight="1">
      <c r="A2" s="357" t="s">
        <v>539</v>
      </c>
      <c r="B2" s="357"/>
      <c r="C2" s="357"/>
      <c r="D2" s="357"/>
      <c r="E2" s="357"/>
      <c r="F2" s="357"/>
      <c r="G2" s="357"/>
      <c r="H2" s="357"/>
      <c r="I2" s="357"/>
      <c r="J2" s="357"/>
      <c r="K2" s="357"/>
      <c r="L2" s="357"/>
      <c r="M2" s="357"/>
      <c r="N2" s="357"/>
      <c r="O2" s="357"/>
    </row>
    <row r="3" spans="1:8" ht="15.75">
      <c r="A3" s="358" t="s">
        <v>175</v>
      </c>
      <c r="B3" s="358"/>
      <c r="C3" s="358"/>
      <c r="D3" s="358"/>
      <c r="E3" s="358"/>
      <c r="F3" s="358"/>
      <c r="G3" s="358"/>
      <c r="H3" s="358"/>
    </row>
    <row r="4" spans="1:15" ht="15.75" customHeight="1">
      <c r="A4" s="359" t="s">
        <v>176</v>
      </c>
      <c r="B4" s="360" t="s">
        <v>177</v>
      </c>
      <c r="C4" s="360" t="s">
        <v>67</v>
      </c>
      <c r="D4" s="355" t="s">
        <v>161</v>
      </c>
      <c r="E4" s="355" t="s">
        <v>222</v>
      </c>
      <c r="F4" s="355"/>
      <c r="G4" s="355"/>
      <c r="H4" s="355"/>
      <c r="I4" s="355"/>
      <c r="J4" s="355"/>
      <c r="K4" s="355"/>
      <c r="L4" s="355"/>
      <c r="M4" s="355"/>
      <c r="N4" s="355"/>
      <c r="O4" s="355"/>
    </row>
    <row r="5" spans="1:15" ht="27.75" customHeight="1">
      <c r="A5" s="359"/>
      <c r="B5" s="360"/>
      <c r="C5" s="360"/>
      <c r="D5" s="355"/>
      <c r="E5" s="79" t="s">
        <v>274</v>
      </c>
      <c r="F5" s="79" t="s">
        <v>275</v>
      </c>
      <c r="G5" s="79" t="s">
        <v>276</v>
      </c>
      <c r="H5" s="79" t="s">
        <v>277</v>
      </c>
      <c r="I5" s="79" t="s">
        <v>278</v>
      </c>
      <c r="J5" s="79" t="s">
        <v>279</v>
      </c>
      <c r="K5" s="79" t="s">
        <v>280</v>
      </c>
      <c r="L5" s="79" t="s">
        <v>281</v>
      </c>
      <c r="M5" s="147" t="s">
        <v>361</v>
      </c>
      <c r="N5" s="79" t="s">
        <v>283</v>
      </c>
      <c r="O5" s="79" t="s">
        <v>284</v>
      </c>
    </row>
    <row r="6" spans="2:16" ht="27.75" customHeight="1">
      <c r="B6" s="30"/>
      <c r="C6" s="30"/>
      <c r="D6" s="143">
        <v>104.97</v>
      </c>
      <c r="E6" s="79">
        <v>13.215000000000005</v>
      </c>
      <c r="F6" s="79">
        <v>5.779999999999999</v>
      </c>
      <c r="G6" s="79">
        <v>7.04</v>
      </c>
      <c r="H6" s="79">
        <v>27.429999999999996</v>
      </c>
      <c r="I6" s="79">
        <v>9.353333333333332</v>
      </c>
      <c r="J6" s="79">
        <v>11.379999999999997</v>
      </c>
      <c r="K6" s="79">
        <v>14.606833333333332</v>
      </c>
      <c r="L6" s="79">
        <v>2.6199999999999997</v>
      </c>
      <c r="M6" s="79">
        <v>9.97</v>
      </c>
      <c r="N6" s="79">
        <v>2.1850000000000005</v>
      </c>
      <c r="O6" s="79">
        <v>1.3898333333333337</v>
      </c>
      <c r="P6" s="148"/>
    </row>
    <row r="7" spans="1:15" ht="15.75">
      <c r="A7" s="30">
        <v>1</v>
      </c>
      <c r="B7" s="28" t="s">
        <v>68</v>
      </c>
      <c r="C7" s="30" t="s">
        <v>154</v>
      </c>
      <c r="D7" s="53">
        <v>3.28</v>
      </c>
      <c r="E7" s="53">
        <v>0.6499999999999999</v>
      </c>
      <c r="F7" s="53">
        <v>0</v>
      </c>
      <c r="G7" s="53">
        <v>0</v>
      </c>
      <c r="H7" s="53">
        <v>0</v>
      </c>
      <c r="I7" s="53">
        <v>0</v>
      </c>
      <c r="J7" s="53">
        <v>2.58</v>
      </c>
      <c r="K7" s="53">
        <v>0</v>
      </c>
      <c r="L7" s="53">
        <v>0</v>
      </c>
      <c r="M7" s="53">
        <v>0.05</v>
      </c>
      <c r="N7" s="53">
        <v>0</v>
      </c>
      <c r="O7" s="53">
        <v>0</v>
      </c>
    </row>
    <row r="8" spans="1:17" ht="15.75">
      <c r="A8" s="31">
        <v>1.9</v>
      </c>
      <c r="B8" s="27" t="s">
        <v>26</v>
      </c>
      <c r="C8" s="31" t="s">
        <v>50</v>
      </c>
      <c r="D8" s="53">
        <v>3.28</v>
      </c>
      <c r="E8" s="53">
        <v>0.6499999999999999</v>
      </c>
      <c r="F8" s="53"/>
      <c r="G8" s="53"/>
      <c r="H8" s="53"/>
      <c r="I8" s="53"/>
      <c r="J8" s="53">
        <v>2.58</v>
      </c>
      <c r="K8" s="53"/>
      <c r="L8" s="53"/>
      <c r="M8" s="53">
        <v>0.05</v>
      </c>
      <c r="N8" s="53">
        <v>0</v>
      </c>
      <c r="O8" s="53"/>
      <c r="Q8" s="148"/>
    </row>
    <row r="9" spans="1:17" s="112" customFormat="1" ht="15.75">
      <c r="A9" s="30">
        <v>2</v>
      </c>
      <c r="B9" s="28" t="s">
        <v>124</v>
      </c>
      <c r="C9" s="30" t="s">
        <v>51</v>
      </c>
      <c r="D9" s="113">
        <v>101.69</v>
      </c>
      <c r="E9" s="53">
        <v>12.565000000000005</v>
      </c>
      <c r="F9" s="53">
        <v>5.779999999999999</v>
      </c>
      <c r="G9" s="53">
        <v>7.04</v>
      </c>
      <c r="H9" s="53">
        <v>27.429999999999996</v>
      </c>
      <c r="I9" s="53">
        <v>9.353333333333332</v>
      </c>
      <c r="J9" s="53">
        <v>8.799999999999997</v>
      </c>
      <c r="K9" s="53">
        <v>14.606833333333332</v>
      </c>
      <c r="L9" s="53">
        <v>2.6199999999999997</v>
      </c>
      <c r="M9" s="53">
        <v>9.92</v>
      </c>
      <c r="N9" s="53">
        <v>2.1850000000000005</v>
      </c>
      <c r="O9" s="53">
        <v>1.3898333333333337</v>
      </c>
      <c r="Q9" s="63"/>
    </row>
    <row r="10" spans="1:17" s="112" customFormat="1" ht="15.75">
      <c r="A10" s="30"/>
      <c r="B10" s="28" t="s">
        <v>125</v>
      </c>
      <c r="C10" s="30"/>
      <c r="D10" s="113"/>
      <c r="E10" s="53"/>
      <c r="F10" s="53"/>
      <c r="G10" s="53"/>
      <c r="H10" s="53"/>
      <c r="I10" s="53">
        <v>1.03</v>
      </c>
      <c r="J10" s="53"/>
      <c r="K10" s="53"/>
      <c r="L10" s="53"/>
      <c r="M10" s="53"/>
      <c r="N10" s="53">
        <v>0.37</v>
      </c>
      <c r="O10" s="53"/>
      <c r="Q10" s="63"/>
    </row>
    <row r="11" spans="1:15" ht="15.75">
      <c r="A11" s="31" t="s">
        <v>93</v>
      </c>
      <c r="B11" s="27" t="s">
        <v>126</v>
      </c>
      <c r="C11" s="31" t="s">
        <v>4</v>
      </c>
      <c r="D11" s="53">
        <v>0.3</v>
      </c>
      <c r="E11" s="53"/>
      <c r="F11" s="53"/>
      <c r="G11" s="53"/>
      <c r="H11" s="53">
        <v>0</v>
      </c>
      <c r="I11" s="53"/>
      <c r="J11" s="53"/>
      <c r="K11" s="53"/>
      <c r="L11" s="53"/>
      <c r="M11" s="53"/>
      <c r="N11" s="53"/>
      <c r="O11" s="53">
        <v>0.3</v>
      </c>
    </row>
    <row r="12" spans="1:15" ht="15.75">
      <c r="A12" s="31"/>
      <c r="B12" s="27" t="s">
        <v>127</v>
      </c>
      <c r="C12" s="31" t="s">
        <v>43</v>
      </c>
      <c r="D12" s="53"/>
      <c r="E12" s="53"/>
      <c r="F12" s="53"/>
      <c r="G12" s="53">
        <v>0</v>
      </c>
      <c r="H12" s="53"/>
      <c r="I12" s="53"/>
      <c r="J12" s="53"/>
      <c r="K12" s="53"/>
      <c r="L12" s="53"/>
      <c r="M12" s="53"/>
      <c r="N12" s="53"/>
      <c r="O12" s="53"/>
    </row>
    <row r="13" spans="1:15" ht="15.75">
      <c r="A13" s="31" t="s">
        <v>96</v>
      </c>
      <c r="B13" s="27" t="s">
        <v>186</v>
      </c>
      <c r="C13" s="31" t="s">
        <v>187</v>
      </c>
      <c r="D13" s="53">
        <v>0.02</v>
      </c>
      <c r="E13" s="53"/>
      <c r="F13" s="53">
        <v>0</v>
      </c>
      <c r="G13" s="53"/>
      <c r="H13" s="53">
        <v>0</v>
      </c>
      <c r="I13" s="53"/>
      <c r="J13" s="53">
        <v>0.02</v>
      </c>
      <c r="K13" s="53"/>
      <c r="L13" s="53"/>
      <c r="M13" s="53"/>
      <c r="N13" s="53"/>
      <c r="O13" s="53"/>
    </row>
    <row r="14" spans="1:15" ht="15.75">
      <c r="A14" s="31" t="s">
        <v>104</v>
      </c>
      <c r="B14" s="27" t="s">
        <v>188</v>
      </c>
      <c r="C14" s="31" t="s">
        <v>189</v>
      </c>
      <c r="D14" s="53">
        <v>13.260000000000002</v>
      </c>
      <c r="E14" s="53">
        <v>0.47</v>
      </c>
      <c r="F14" s="53">
        <v>3.33</v>
      </c>
      <c r="G14" s="53">
        <v>0.45</v>
      </c>
      <c r="H14" s="53">
        <v>5.96</v>
      </c>
      <c r="I14" s="53">
        <v>0.03333333333333333</v>
      </c>
      <c r="J14" s="53"/>
      <c r="K14" s="53">
        <v>1.4333333333333333</v>
      </c>
      <c r="L14" s="53">
        <v>1.5</v>
      </c>
      <c r="M14" s="53"/>
      <c r="N14" s="53"/>
      <c r="O14" s="53">
        <v>0.08333333333333334</v>
      </c>
    </row>
    <row r="15" spans="1:15" ht="15.75">
      <c r="A15" s="31" t="s">
        <v>105</v>
      </c>
      <c r="B15" s="27" t="s">
        <v>190</v>
      </c>
      <c r="C15" s="31" t="s">
        <v>44</v>
      </c>
      <c r="D15" s="53">
        <v>2.814</v>
      </c>
      <c r="E15" s="53"/>
      <c r="F15" s="53">
        <v>0</v>
      </c>
      <c r="G15" s="53">
        <v>0.55</v>
      </c>
      <c r="H15" s="53"/>
      <c r="I15" s="53"/>
      <c r="J15" s="53">
        <v>2.2640000000000002</v>
      </c>
      <c r="K15" s="53"/>
      <c r="L15" s="53"/>
      <c r="M15" s="53"/>
      <c r="N15" s="53"/>
      <c r="O15" s="53"/>
    </row>
    <row r="16" spans="1:15" ht="31.5">
      <c r="A16" s="31" t="s">
        <v>106</v>
      </c>
      <c r="B16" s="32" t="s">
        <v>192</v>
      </c>
      <c r="C16" s="31" t="s">
        <v>136</v>
      </c>
      <c r="D16" s="53">
        <v>60.411199999999994</v>
      </c>
      <c r="E16" s="53">
        <v>10.684999999999999</v>
      </c>
      <c r="F16" s="53">
        <v>1.9999999999999998</v>
      </c>
      <c r="G16" s="53">
        <v>5.87</v>
      </c>
      <c r="H16" s="53">
        <v>21.469999999999995</v>
      </c>
      <c r="I16" s="53">
        <v>4.499999999999999</v>
      </c>
      <c r="J16" s="53">
        <v>4.9112</v>
      </c>
      <c r="K16" s="53">
        <v>6.005000000000001</v>
      </c>
      <c r="L16" s="53">
        <v>0.39999999999999997</v>
      </c>
      <c r="M16" s="53">
        <v>2.6799999999999997</v>
      </c>
      <c r="N16" s="53">
        <v>1.0650000000000002</v>
      </c>
      <c r="O16" s="53">
        <v>0.8250000000000001</v>
      </c>
    </row>
    <row r="17" spans="1:15" ht="15.75">
      <c r="A17" s="31"/>
      <c r="B17" s="191" t="s">
        <v>230</v>
      </c>
      <c r="C17" s="192" t="s">
        <v>70</v>
      </c>
      <c r="D17" s="53"/>
      <c r="E17" s="53">
        <v>0.785</v>
      </c>
      <c r="F17" s="53">
        <v>1.5999999999999999</v>
      </c>
      <c r="G17" s="53">
        <v>5.87</v>
      </c>
      <c r="H17" s="53">
        <v>3.42</v>
      </c>
      <c r="I17" s="53">
        <v>4.43</v>
      </c>
      <c r="J17" s="53">
        <v>4.1012</v>
      </c>
      <c r="K17" s="53">
        <v>2.5250000000000004</v>
      </c>
      <c r="L17" s="53">
        <v>0.38999999999999996</v>
      </c>
      <c r="M17" s="53">
        <v>1.63</v>
      </c>
      <c r="N17" s="53">
        <v>0.925</v>
      </c>
      <c r="O17" s="53">
        <v>0.8250000000000001</v>
      </c>
    </row>
    <row r="18" spans="1:15" ht="15.75">
      <c r="A18" s="31"/>
      <c r="B18" s="191" t="s">
        <v>562</v>
      </c>
      <c r="C18" s="192" t="s">
        <v>71</v>
      </c>
      <c r="D18" s="53"/>
      <c r="E18" s="53">
        <v>6.5</v>
      </c>
      <c r="F18" s="53">
        <v>0.39999999999999997</v>
      </c>
      <c r="G18" s="53"/>
      <c r="H18" s="53">
        <v>17.349999999999998</v>
      </c>
      <c r="I18" s="53">
        <v>0.05</v>
      </c>
      <c r="J18" s="53">
        <v>0.5</v>
      </c>
      <c r="K18" s="53"/>
      <c r="L18" s="53">
        <v>0.010000000000000002</v>
      </c>
      <c r="M18" s="53"/>
      <c r="N18" s="53"/>
      <c r="O18" s="53"/>
    </row>
    <row r="19" spans="1:15" ht="15.75">
      <c r="A19" s="31"/>
      <c r="B19" s="191" t="s">
        <v>563</v>
      </c>
      <c r="C19" s="192" t="s">
        <v>72</v>
      </c>
      <c r="D19" s="53"/>
      <c r="E19" s="53"/>
      <c r="F19" s="53"/>
      <c r="G19" s="53"/>
      <c r="H19" s="53"/>
      <c r="I19" s="53"/>
      <c r="J19" s="53"/>
      <c r="K19" s="53"/>
      <c r="L19" s="53"/>
      <c r="M19" s="53">
        <v>1</v>
      </c>
      <c r="N19" s="53"/>
      <c r="O19" s="53"/>
    </row>
    <row r="20" spans="1:15" ht="15.75">
      <c r="A20" s="31"/>
      <c r="B20" s="191" t="s">
        <v>564</v>
      </c>
      <c r="C20" s="192" t="s">
        <v>73</v>
      </c>
      <c r="D20" s="53"/>
      <c r="E20" s="53">
        <v>0.04</v>
      </c>
      <c r="F20" s="53"/>
      <c r="G20" s="53"/>
      <c r="H20" s="53"/>
      <c r="I20" s="53"/>
      <c r="J20" s="53"/>
      <c r="K20" s="53"/>
      <c r="L20" s="53"/>
      <c r="M20" s="53"/>
      <c r="N20" s="53"/>
      <c r="O20" s="53"/>
    </row>
    <row r="21" spans="1:15" ht="15.75">
      <c r="A21" s="31"/>
      <c r="B21" s="191" t="s">
        <v>565</v>
      </c>
      <c r="C21" s="192" t="s">
        <v>74</v>
      </c>
      <c r="D21" s="53"/>
      <c r="E21" s="53">
        <v>0.05</v>
      </c>
      <c r="F21" s="53"/>
      <c r="G21" s="53"/>
      <c r="H21" s="53"/>
      <c r="I21" s="53">
        <v>0.02</v>
      </c>
      <c r="J21" s="53"/>
      <c r="K21" s="53"/>
      <c r="L21" s="53"/>
      <c r="M21" s="53"/>
      <c r="N21" s="53"/>
      <c r="O21" s="53"/>
    </row>
    <row r="22" spans="1:15" ht="15.75">
      <c r="A22" s="31"/>
      <c r="B22" s="191" t="s">
        <v>566</v>
      </c>
      <c r="C22" s="192" t="s">
        <v>75</v>
      </c>
      <c r="D22" s="53"/>
      <c r="E22" s="53"/>
      <c r="F22" s="53"/>
      <c r="G22" s="53"/>
      <c r="H22" s="53"/>
      <c r="I22" s="53"/>
      <c r="J22" s="53"/>
      <c r="K22" s="53">
        <v>2.35</v>
      </c>
      <c r="L22" s="53"/>
      <c r="M22" s="53"/>
      <c r="N22" s="53"/>
      <c r="O22" s="53"/>
    </row>
    <row r="23" spans="1:15" ht="15.75">
      <c r="A23" s="31"/>
      <c r="B23" s="191" t="s">
        <v>567</v>
      </c>
      <c r="C23" s="193" t="s">
        <v>7</v>
      </c>
      <c r="D23" s="53"/>
      <c r="E23" s="53"/>
      <c r="F23" s="53"/>
      <c r="G23" s="53"/>
      <c r="H23" s="53"/>
      <c r="I23" s="53"/>
      <c r="J23" s="53">
        <v>0.01</v>
      </c>
      <c r="K23" s="53">
        <v>0.9</v>
      </c>
      <c r="L23" s="53"/>
      <c r="M23" s="53"/>
      <c r="N23" s="53"/>
      <c r="O23" s="53"/>
    </row>
    <row r="24" spans="1:15" ht="15.75">
      <c r="A24" s="31"/>
      <c r="B24" s="191" t="s">
        <v>568</v>
      </c>
      <c r="C24" s="193" t="s">
        <v>8</v>
      </c>
      <c r="D24" s="53"/>
      <c r="E24" s="53"/>
      <c r="F24" s="53"/>
      <c r="G24" s="53"/>
      <c r="H24" s="53"/>
      <c r="I24" s="53"/>
      <c r="J24" s="53"/>
      <c r="K24" s="53"/>
      <c r="L24" s="53"/>
      <c r="M24" s="53"/>
      <c r="N24" s="53"/>
      <c r="O24" s="53"/>
    </row>
    <row r="25" spans="1:15" ht="15.75">
      <c r="A25" s="31"/>
      <c r="B25" s="71" t="s">
        <v>193</v>
      </c>
      <c r="C25" s="41" t="s">
        <v>16</v>
      </c>
      <c r="D25" s="53"/>
      <c r="E25" s="53"/>
      <c r="F25" s="53"/>
      <c r="G25" s="53"/>
      <c r="H25" s="53"/>
      <c r="I25" s="53"/>
      <c r="J25" s="53"/>
      <c r="K25" s="53"/>
      <c r="L25" s="53"/>
      <c r="M25" s="53"/>
      <c r="N25" s="53"/>
      <c r="O25" s="53"/>
    </row>
    <row r="26" spans="1:15" ht="15.75">
      <c r="A26" s="31"/>
      <c r="B26" s="194" t="s">
        <v>195</v>
      </c>
      <c r="C26" s="195" t="s">
        <v>18</v>
      </c>
      <c r="D26" s="53"/>
      <c r="E26" s="53"/>
      <c r="F26" s="53"/>
      <c r="G26" s="53"/>
      <c r="H26" s="53"/>
      <c r="I26" s="53"/>
      <c r="J26" s="53">
        <v>0.1</v>
      </c>
      <c r="K26" s="53"/>
      <c r="L26" s="53"/>
      <c r="M26" s="53">
        <v>0.05</v>
      </c>
      <c r="N26" s="53"/>
      <c r="O26" s="53"/>
    </row>
    <row r="27" spans="1:15" ht="15.75">
      <c r="A27" s="31"/>
      <c r="B27" s="194" t="s">
        <v>203</v>
      </c>
      <c r="C27" s="195" t="s">
        <v>53</v>
      </c>
      <c r="D27" s="53"/>
      <c r="E27" s="53">
        <v>0.01</v>
      </c>
      <c r="F27" s="53"/>
      <c r="G27" s="53"/>
      <c r="H27" s="53"/>
      <c r="I27" s="53"/>
      <c r="J27" s="53">
        <v>0.2</v>
      </c>
      <c r="K27" s="53"/>
      <c r="L27" s="53"/>
      <c r="M27" s="53"/>
      <c r="N27" s="53">
        <v>0.1</v>
      </c>
      <c r="O27" s="53"/>
    </row>
    <row r="28" spans="1:15" ht="15.75">
      <c r="A28" s="31"/>
      <c r="B28" s="194" t="s">
        <v>264</v>
      </c>
      <c r="C28" s="195" t="s">
        <v>65</v>
      </c>
      <c r="D28" s="53"/>
      <c r="E28" s="53">
        <v>3.3</v>
      </c>
      <c r="F28" s="53"/>
      <c r="G28" s="53"/>
      <c r="H28" s="53">
        <v>0.7</v>
      </c>
      <c r="I28" s="53"/>
      <c r="J28" s="53"/>
      <c r="K28" s="53">
        <v>0.23</v>
      </c>
      <c r="L28" s="53"/>
      <c r="M28" s="53"/>
      <c r="N28" s="53">
        <v>0.04</v>
      </c>
      <c r="O28" s="53"/>
    </row>
    <row r="29" spans="1:15" ht="15.75">
      <c r="A29" s="31"/>
      <c r="B29" s="194" t="s">
        <v>570</v>
      </c>
      <c r="C29" s="195" t="s">
        <v>13</v>
      </c>
      <c r="D29" s="53"/>
      <c r="E29" s="53"/>
      <c r="F29" s="53"/>
      <c r="G29" s="53"/>
      <c r="H29" s="53"/>
      <c r="I29" s="53"/>
      <c r="J29" s="53"/>
      <c r="K29" s="53"/>
      <c r="L29" s="53"/>
      <c r="M29" s="53"/>
      <c r="N29" s="53"/>
      <c r="O29" s="53"/>
    </row>
    <row r="30" spans="1:15" ht="15.75">
      <c r="A30" s="31"/>
      <c r="B30" s="191" t="s">
        <v>569</v>
      </c>
      <c r="C30" s="192" t="s">
        <v>76</v>
      </c>
      <c r="D30" s="53"/>
      <c r="E30" s="53"/>
      <c r="F30" s="53"/>
      <c r="G30" s="53"/>
      <c r="H30" s="53"/>
      <c r="I30" s="53"/>
      <c r="J30" s="53"/>
      <c r="K30" s="53"/>
      <c r="L30" s="53"/>
      <c r="M30" s="53"/>
      <c r="N30" s="53"/>
      <c r="O30" s="53"/>
    </row>
    <row r="31" spans="1:15" ht="15.75">
      <c r="A31" s="31"/>
      <c r="B31" s="73" t="s">
        <v>207</v>
      </c>
      <c r="C31" s="41" t="s">
        <v>208</v>
      </c>
      <c r="D31" s="53"/>
      <c r="E31" s="53"/>
      <c r="F31" s="53">
        <v>0.1</v>
      </c>
      <c r="G31" s="53"/>
      <c r="H31" s="53">
        <v>0</v>
      </c>
      <c r="I31" s="53"/>
      <c r="J31" s="53">
        <v>0.0748</v>
      </c>
      <c r="K31" s="53">
        <v>1.7</v>
      </c>
      <c r="L31" s="53"/>
      <c r="M31" s="53"/>
      <c r="N31" s="53"/>
      <c r="O31" s="53"/>
    </row>
    <row r="32" spans="1:15" ht="15.75">
      <c r="A32" s="31" t="s">
        <v>107</v>
      </c>
      <c r="B32" s="29" t="s">
        <v>150</v>
      </c>
      <c r="C32" s="31" t="s">
        <v>41</v>
      </c>
      <c r="D32" s="53">
        <v>14.618500000000001</v>
      </c>
      <c r="E32" s="53">
        <v>0.6000000000000001</v>
      </c>
      <c r="F32" s="53">
        <v>0.35</v>
      </c>
      <c r="G32" s="53">
        <v>0.17</v>
      </c>
      <c r="H32" s="53">
        <v>0</v>
      </c>
      <c r="I32" s="53">
        <v>3.79</v>
      </c>
      <c r="J32" s="53">
        <v>1.4300000000000002</v>
      </c>
      <c r="K32" s="53">
        <v>5.1785000000000005</v>
      </c>
      <c r="L32" s="53">
        <v>0.72</v>
      </c>
      <c r="M32" s="53">
        <v>1.63</v>
      </c>
      <c r="N32" s="53">
        <v>0.75</v>
      </c>
      <c r="O32" s="53"/>
    </row>
    <row r="33" spans="1:15" ht="15.75">
      <c r="A33" s="31" t="s">
        <v>128</v>
      </c>
      <c r="B33" s="29" t="s">
        <v>151</v>
      </c>
      <c r="C33" s="31" t="s">
        <v>42</v>
      </c>
      <c r="D33" s="53">
        <v>0.1815</v>
      </c>
      <c r="E33" s="53"/>
      <c r="F33" s="53"/>
      <c r="G33" s="53"/>
      <c r="H33" s="53"/>
      <c r="I33" s="53"/>
      <c r="J33" s="53"/>
      <c r="K33" s="53"/>
      <c r="L33" s="53"/>
      <c r="M33" s="53"/>
      <c r="N33" s="53"/>
      <c r="O33" s="53">
        <v>0.1815</v>
      </c>
    </row>
    <row r="34" spans="1:15" ht="15.75">
      <c r="A34" s="31" t="s">
        <v>129</v>
      </c>
      <c r="B34" s="27" t="s">
        <v>197</v>
      </c>
      <c r="C34" s="31" t="s">
        <v>1</v>
      </c>
      <c r="D34" s="53">
        <v>0</v>
      </c>
      <c r="E34" s="53">
        <v>0</v>
      </c>
      <c r="F34" s="53"/>
      <c r="G34" s="53"/>
      <c r="H34" s="53"/>
      <c r="I34" s="53"/>
      <c r="J34" s="53"/>
      <c r="K34" s="53"/>
      <c r="L34" s="53"/>
      <c r="M34" s="53"/>
      <c r="N34" s="53"/>
      <c r="O34" s="53"/>
    </row>
    <row r="35" spans="1:15" ht="15.75">
      <c r="A35" s="31" t="s">
        <v>130</v>
      </c>
      <c r="B35" s="27" t="s">
        <v>209</v>
      </c>
      <c r="C35" s="31" t="s">
        <v>54</v>
      </c>
      <c r="D35" s="53"/>
      <c r="E35" s="53"/>
      <c r="F35" s="53"/>
      <c r="G35" s="53"/>
      <c r="H35" s="53"/>
      <c r="I35" s="53"/>
      <c r="J35" s="53">
        <v>0.1</v>
      </c>
      <c r="K35" s="53"/>
      <c r="L35" s="53"/>
      <c r="M35" s="53"/>
      <c r="N35" s="53"/>
      <c r="O35" s="53"/>
    </row>
    <row r="36" spans="1:15" ht="15.75">
      <c r="A36" s="31" t="s">
        <v>131</v>
      </c>
      <c r="B36" s="27" t="s">
        <v>210</v>
      </c>
      <c r="C36" s="31" t="s">
        <v>36</v>
      </c>
      <c r="D36" s="53">
        <v>6.41</v>
      </c>
      <c r="E36" s="53">
        <v>0.8</v>
      </c>
      <c r="F36" s="53">
        <v>0</v>
      </c>
      <c r="G36" s="53"/>
      <c r="H36" s="53"/>
      <c r="I36" s="53"/>
      <c r="J36" s="53"/>
      <c r="K36" s="53"/>
      <c r="L36" s="53"/>
      <c r="M36" s="53">
        <v>5.61</v>
      </c>
      <c r="N36" s="53"/>
      <c r="O36" s="53"/>
    </row>
    <row r="37" spans="1:15" ht="15.75">
      <c r="A37" s="31" t="s">
        <v>132</v>
      </c>
      <c r="B37" s="27" t="s">
        <v>211</v>
      </c>
      <c r="C37" s="31" t="s">
        <v>37</v>
      </c>
      <c r="D37" s="53">
        <v>0.3</v>
      </c>
      <c r="E37" s="53">
        <v>0.01</v>
      </c>
      <c r="F37" s="53"/>
      <c r="G37" s="53"/>
      <c r="H37" s="53"/>
      <c r="I37" s="53">
        <v>0</v>
      </c>
      <c r="J37" s="53"/>
      <c r="K37" s="53">
        <v>0.29</v>
      </c>
      <c r="L37" s="53">
        <v>0</v>
      </c>
      <c r="M37" s="53"/>
      <c r="N37" s="53"/>
      <c r="O37" s="53"/>
    </row>
  </sheetData>
  <sheetProtection/>
  <mergeCells count="8">
    <mergeCell ref="E4:O4"/>
    <mergeCell ref="A1:H1"/>
    <mergeCell ref="A2:O2"/>
    <mergeCell ref="A3:H3"/>
    <mergeCell ref="A4:A5"/>
    <mergeCell ref="B4:B5"/>
    <mergeCell ref="C4:C5"/>
    <mergeCell ref="D4:D5"/>
  </mergeCells>
  <hyperlinks>
    <hyperlink ref="A4" location="Link!A1" display="TT"/>
  </hyperlink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HY518"/>
  <sheetViews>
    <sheetView zoomScale="69" zoomScaleNormal="69" zoomScalePageLayoutView="0" workbookViewId="0" topLeftCell="A1">
      <pane ySplit="2" topLeftCell="A473" activePane="bottomLeft" state="frozen"/>
      <selection pane="topLeft" activeCell="A1" sqref="A1"/>
      <selection pane="bottomLeft" activeCell="Q515" sqref="Q515"/>
    </sheetView>
  </sheetViews>
  <sheetFormatPr defaultColWidth="9.140625" defaultRowHeight="12.75"/>
  <cols>
    <col min="1" max="1" width="5.28125" style="132" customWidth="1"/>
    <col min="2" max="2" width="48.8515625" style="133" customWidth="1"/>
    <col min="3" max="3" width="9.28125" style="133" customWidth="1"/>
    <col min="4" max="4" width="11.421875" style="127" customWidth="1"/>
    <col min="5" max="5" width="8.421875" style="127" customWidth="1"/>
    <col min="6" max="13" width="6.7109375" style="127" customWidth="1"/>
    <col min="14" max="14" width="8.28125" style="127" customWidth="1"/>
    <col min="15" max="24" width="6.7109375" style="127" customWidth="1"/>
    <col min="25" max="27" width="5.57421875" style="127" customWidth="1"/>
    <col min="28" max="28" width="7.28125" style="127" customWidth="1"/>
    <col min="29" max="30" width="8.7109375" style="127" customWidth="1"/>
    <col min="31" max="31" width="6.57421875" style="127" bestFit="1" customWidth="1"/>
    <col min="32" max="32" width="11.8515625" style="127" customWidth="1"/>
    <col min="33" max="33" width="17.7109375" style="132" customWidth="1"/>
    <col min="34" max="34" width="13.140625" style="132" hidden="1" customWidth="1"/>
    <col min="35" max="16384" width="9.140625" style="127" customWidth="1"/>
  </cols>
  <sheetData>
    <row r="1" spans="1:34" s="117" customFormat="1" ht="30.75" customHeight="1">
      <c r="A1" s="115" t="s">
        <v>80</v>
      </c>
      <c r="B1" s="115" t="s">
        <v>223</v>
      </c>
      <c r="C1" s="115"/>
      <c r="D1" s="116"/>
      <c r="E1" s="325" t="s">
        <v>272</v>
      </c>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115" t="s">
        <v>285</v>
      </c>
      <c r="AH1" s="115" t="s">
        <v>367</v>
      </c>
    </row>
    <row r="2" spans="1:34" s="117" customFormat="1" ht="31.5">
      <c r="A2" s="115"/>
      <c r="B2" s="115" t="s">
        <v>648</v>
      </c>
      <c r="C2" s="115" t="s">
        <v>67</v>
      </c>
      <c r="D2" s="115" t="s">
        <v>161</v>
      </c>
      <c r="E2" s="186" t="s">
        <v>156</v>
      </c>
      <c r="F2" s="186" t="s">
        <v>157</v>
      </c>
      <c r="G2" s="186" t="s">
        <v>34</v>
      </c>
      <c r="H2" s="186" t="s">
        <v>48</v>
      </c>
      <c r="I2" s="186" t="s">
        <v>158</v>
      </c>
      <c r="J2" s="186" t="s">
        <v>50</v>
      </c>
      <c r="K2" s="186" t="s">
        <v>47</v>
      </c>
      <c r="L2" s="186" t="s">
        <v>41</v>
      </c>
      <c r="M2" s="186" t="s">
        <v>42</v>
      </c>
      <c r="N2" s="186" t="s">
        <v>1</v>
      </c>
      <c r="O2" s="186" t="s">
        <v>187</v>
      </c>
      <c r="P2" s="186" t="s">
        <v>44</v>
      </c>
      <c r="Q2" s="186" t="s">
        <v>189</v>
      </c>
      <c r="R2" s="186" t="s">
        <v>46</v>
      </c>
      <c r="S2" s="186" t="s">
        <v>70</v>
      </c>
      <c r="T2" s="186" t="s">
        <v>71</v>
      </c>
      <c r="U2" s="186" t="s">
        <v>7</v>
      </c>
      <c r="V2" s="186" t="s">
        <v>72</v>
      </c>
      <c r="W2" s="186" t="s">
        <v>74</v>
      </c>
      <c r="X2" s="186" t="s">
        <v>75</v>
      </c>
      <c r="Y2" s="186" t="s">
        <v>65</v>
      </c>
      <c r="Z2" s="186" t="s">
        <v>18</v>
      </c>
      <c r="AA2" s="186" t="s">
        <v>208</v>
      </c>
      <c r="AB2" s="186" t="s">
        <v>54</v>
      </c>
      <c r="AC2" s="186" t="s">
        <v>53</v>
      </c>
      <c r="AD2" s="186" t="s">
        <v>37</v>
      </c>
      <c r="AE2" s="186" t="s">
        <v>36</v>
      </c>
      <c r="AF2" s="115" t="s">
        <v>52</v>
      </c>
      <c r="AG2" s="115">
        <v>1</v>
      </c>
      <c r="AH2" s="115"/>
    </row>
    <row r="3" spans="1:34" s="122" customFormat="1" ht="15.75">
      <c r="A3" s="118" t="s">
        <v>78</v>
      </c>
      <c r="B3" s="119" t="s">
        <v>327</v>
      </c>
      <c r="C3" s="119"/>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18"/>
      <c r="AH3" s="118"/>
    </row>
    <row r="4" spans="1:34" s="122" customFormat="1" ht="15.75">
      <c r="A4" s="118">
        <v>1</v>
      </c>
      <c r="B4" s="119" t="s">
        <v>125</v>
      </c>
      <c r="C4" s="119"/>
      <c r="D4" s="120">
        <v>2.652400000000013</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18"/>
      <c r="AH4" s="118"/>
    </row>
    <row r="5" spans="1:34" ht="31.5">
      <c r="A5" s="125"/>
      <c r="B5" s="126" t="s">
        <v>606</v>
      </c>
      <c r="C5" s="126" t="s">
        <v>3</v>
      </c>
      <c r="D5" s="123">
        <v>13</v>
      </c>
      <c r="E5" s="123"/>
      <c r="F5" s="123"/>
      <c r="G5" s="123"/>
      <c r="H5" s="123"/>
      <c r="I5" s="123"/>
      <c r="J5" s="123"/>
      <c r="K5" s="123">
        <v>13</v>
      </c>
      <c r="L5" s="123"/>
      <c r="M5" s="123"/>
      <c r="N5" s="123"/>
      <c r="O5" s="123"/>
      <c r="P5" s="123"/>
      <c r="Q5" s="123"/>
      <c r="R5" s="123"/>
      <c r="S5" s="123"/>
      <c r="T5" s="123"/>
      <c r="U5" s="123"/>
      <c r="V5" s="123"/>
      <c r="W5" s="123"/>
      <c r="X5" s="123"/>
      <c r="Y5" s="123"/>
      <c r="Z5" s="123"/>
      <c r="AA5" s="123"/>
      <c r="AB5" s="123"/>
      <c r="AC5" s="123"/>
      <c r="AD5" s="123"/>
      <c r="AE5" s="123"/>
      <c r="AF5" s="123"/>
      <c r="AG5" s="125" t="s">
        <v>274</v>
      </c>
      <c r="AH5" s="125" t="s">
        <v>368</v>
      </c>
    </row>
    <row r="6" spans="1:34" ht="31.5">
      <c r="A6" s="125"/>
      <c r="B6" s="126" t="s">
        <v>607</v>
      </c>
      <c r="C6" s="126" t="s">
        <v>3</v>
      </c>
      <c r="D6" s="123">
        <v>25.4</v>
      </c>
      <c r="E6" s="123"/>
      <c r="F6" s="123"/>
      <c r="G6" s="123"/>
      <c r="H6" s="123"/>
      <c r="I6" s="123"/>
      <c r="J6" s="123"/>
      <c r="K6" s="123">
        <v>25.4</v>
      </c>
      <c r="L6" s="123"/>
      <c r="M6" s="123"/>
      <c r="N6" s="123"/>
      <c r="O6" s="123"/>
      <c r="P6" s="123"/>
      <c r="Q6" s="123"/>
      <c r="R6" s="123"/>
      <c r="S6" s="123"/>
      <c r="T6" s="123"/>
      <c r="U6" s="123"/>
      <c r="V6" s="123"/>
      <c r="W6" s="123"/>
      <c r="X6" s="123"/>
      <c r="Y6" s="123"/>
      <c r="Z6" s="123"/>
      <c r="AA6" s="123"/>
      <c r="AB6" s="123"/>
      <c r="AC6" s="123"/>
      <c r="AD6" s="123"/>
      <c r="AE6" s="123"/>
      <c r="AF6" s="123"/>
      <c r="AG6" s="125" t="s">
        <v>274</v>
      </c>
      <c r="AH6" s="125" t="s">
        <v>368</v>
      </c>
    </row>
    <row r="7" spans="1:34" ht="31.5">
      <c r="A7" s="125"/>
      <c r="B7" s="126" t="s">
        <v>608</v>
      </c>
      <c r="C7" s="126" t="s">
        <v>3</v>
      </c>
      <c r="D7" s="123">
        <v>43.5</v>
      </c>
      <c r="E7" s="123"/>
      <c r="F7" s="123"/>
      <c r="G7" s="123"/>
      <c r="H7" s="123"/>
      <c r="I7" s="123"/>
      <c r="J7" s="123"/>
      <c r="K7" s="123">
        <v>43.5</v>
      </c>
      <c r="L7" s="123"/>
      <c r="M7" s="123"/>
      <c r="N7" s="123"/>
      <c r="O7" s="123"/>
      <c r="P7" s="123"/>
      <c r="Q7" s="123"/>
      <c r="R7" s="123"/>
      <c r="S7" s="123"/>
      <c r="T7" s="123"/>
      <c r="U7" s="123"/>
      <c r="V7" s="123"/>
      <c r="W7" s="123"/>
      <c r="X7" s="123"/>
      <c r="Y7" s="123"/>
      <c r="Z7" s="123"/>
      <c r="AA7" s="123"/>
      <c r="AB7" s="123"/>
      <c r="AC7" s="123"/>
      <c r="AD7" s="123"/>
      <c r="AE7" s="123"/>
      <c r="AF7" s="123"/>
      <c r="AG7" s="125" t="s">
        <v>274</v>
      </c>
      <c r="AH7" s="125" t="s">
        <v>368</v>
      </c>
    </row>
    <row r="8" spans="1:34" ht="15.75">
      <c r="A8" s="125"/>
      <c r="B8" s="151" t="s">
        <v>288</v>
      </c>
      <c r="C8" s="126" t="s">
        <v>3</v>
      </c>
      <c r="D8" s="123">
        <v>0.4</v>
      </c>
      <c r="E8" s="123"/>
      <c r="F8" s="123"/>
      <c r="G8" s="123"/>
      <c r="H8" s="123"/>
      <c r="I8" s="123">
        <v>0.4</v>
      </c>
      <c r="J8" s="123"/>
      <c r="K8" s="123"/>
      <c r="L8" s="123"/>
      <c r="M8" s="123"/>
      <c r="N8" s="123"/>
      <c r="O8" s="123"/>
      <c r="P8" s="123"/>
      <c r="Q8" s="123"/>
      <c r="R8" s="123"/>
      <c r="S8" s="123"/>
      <c r="T8" s="123"/>
      <c r="U8" s="123"/>
      <c r="V8" s="123"/>
      <c r="W8" s="123"/>
      <c r="X8" s="123"/>
      <c r="Y8" s="123"/>
      <c r="Z8" s="123"/>
      <c r="AA8" s="123"/>
      <c r="AB8" s="123"/>
      <c r="AC8" s="123"/>
      <c r="AD8" s="123"/>
      <c r="AE8" s="123"/>
      <c r="AF8" s="123"/>
      <c r="AG8" s="125" t="s">
        <v>274</v>
      </c>
      <c r="AH8" s="125"/>
    </row>
    <row r="9" spans="1:34" ht="15.75">
      <c r="A9" s="125"/>
      <c r="B9" s="151" t="s">
        <v>559</v>
      </c>
      <c r="C9" s="126" t="s">
        <v>3</v>
      </c>
      <c r="D9" s="123">
        <v>1.0324</v>
      </c>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v>1.03</v>
      </c>
      <c r="AG9" s="125" t="s">
        <v>278</v>
      </c>
      <c r="AH9" s="125"/>
    </row>
    <row r="10" spans="1:34" ht="15.75">
      <c r="A10" s="125"/>
      <c r="B10" s="126" t="s">
        <v>597</v>
      </c>
      <c r="C10" s="126" t="s">
        <v>3</v>
      </c>
      <c r="D10" s="123">
        <v>0.95</v>
      </c>
      <c r="E10" s="123">
        <v>0.95</v>
      </c>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5" t="s">
        <v>281</v>
      </c>
      <c r="AH10" s="125" t="s">
        <v>368</v>
      </c>
    </row>
    <row r="11" spans="1:34" ht="15.75">
      <c r="A11" s="125"/>
      <c r="B11" s="126" t="s">
        <v>560</v>
      </c>
      <c r="C11" s="126" t="s">
        <v>3</v>
      </c>
      <c r="D11" s="123">
        <v>0.3</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v>0.3</v>
      </c>
      <c r="AD11" s="123"/>
      <c r="AE11" s="123"/>
      <c r="AF11" s="123"/>
      <c r="AG11" s="125" t="s">
        <v>280</v>
      </c>
      <c r="AH11" s="125" t="s">
        <v>368</v>
      </c>
    </row>
    <row r="12" spans="1:34" ht="15.75">
      <c r="A12" s="125"/>
      <c r="B12" s="126" t="s">
        <v>561</v>
      </c>
      <c r="C12" s="126" t="s">
        <v>3</v>
      </c>
      <c r="D12" s="123">
        <v>0.37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v>0.37</v>
      </c>
      <c r="AG12" s="125" t="s">
        <v>283</v>
      </c>
      <c r="AH12" s="125" t="s">
        <v>368</v>
      </c>
    </row>
    <row r="13" spans="1:34" s="122" customFormat="1" ht="15.75">
      <c r="A13" s="118">
        <v>2</v>
      </c>
      <c r="B13" s="119" t="s">
        <v>126</v>
      </c>
      <c r="C13" s="119"/>
      <c r="D13" s="123">
        <v>5.05</v>
      </c>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18"/>
      <c r="AH13" s="118"/>
    </row>
    <row r="14" spans="1:34" ht="15.75">
      <c r="A14" s="125"/>
      <c r="B14" s="126" t="s">
        <v>329</v>
      </c>
      <c r="C14" s="126" t="s">
        <v>4</v>
      </c>
      <c r="D14" s="123">
        <v>2</v>
      </c>
      <c r="E14" s="123">
        <v>1</v>
      </c>
      <c r="F14" s="123"/>
      <c r="G14" s="123"/>
      <c r="H14" s="123"/>
      <c r="I14" s="123">
        <v>0.4</v>
      </c>
      <c r="J14" s="123"/>
      <c r="K14" s="123"/>
      <c r="L14" s="123"/>
      <c r="M14" s="123"/>
      <c r="N14" s="123"/>
      <c r="O14" s="123"/>
      <c r="P14" s="123"/>
      <c r="Q14" s="123"/>
      <c r="R14" s="123"/>
      <c r="S14" s="123">
        <v>0.2</v>
      </c>
      <c r="T14" s="123">
        <v>0.1</v>
      </c>
      <c r="U14" s="123"/>
      <c r="V14" s="123"/>
      <c r="W14" s="123"/>
      <c r="X14" s="123"/>
      <c r="Y14" s="123"/>
      <c r="Z14" s="123"/>
      <c r="AA14" s="123"/>
      <c r="AB14" s="123"/>
      <c r="AC14" s="123"/>
      <c r="AD14" s="123"/>
      <c r="AE14" s="123"/>
      <c r="AF14" s="123">
        <v>0.3</v>
      </c>
      <c r="AG14" s="125" t="s">
        <v>354</v>
      </c>
      <c r="AH14" s="125" t="s">
        <v>369</v>
      </c>
    </row>
    <row r="15" spans="1:34" ht="15.75">
      <c r="A15" s="125"/>
      <c r="B15" s="126" t="s">
        <v>353</v>
      </c>
      <c r="C15" s="126" t="s">
        <v>4</v>
      </c>
      <c r="D15" s="123">
        <v>0.25</v>
      </c>
      <c r="E15" s="123">
        <v>0.25</v>
      </c>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5" t="s">
        <v>354</v>
      </c>
      <c r="AH15" s="125">
        <v>2021</v>
      </c>
    </row>
    <row r="16" spans="1:34" ht="15.75">
      <c r="A16" s="125"/>
      <c r="B16" s="126" t="s">
        <v>370</v>
      </c>
      <c r="C16" s="126" t="s">
        <v>4</v>
      </c>
      <c r="D16" s="123">
        <v>0.25</v>
      </c>
      <c r="E16" s="123">
        <v>0.25</v>
      </c>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5" t="s">
        <v>302</v>
      </c>
      <c r="AH16" s="125">
        <v>2021</v>
      </c>
    </row>
    <row r="17" spans="1:34" ht="15.75">
      <c r="A17" s="125"/>
      <c r="B17" s="126" t="s">
        <v>370</v>
      </c>
      <c r="C17" s="126" t="s">
        <v>4</v>
      </c>
      <c r="D17" s="123">
        <v>0.3</v>
      </c>
      <c r="E17" s="123">
        <v>0.3</v>
      </c>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5" t="s">
        <v>282</v>
      </c>
      <c r="AH17" s="125">
        <v>2021</v>
      </c>
    </row>
    <row r="18" spans="1:34" ht="15.75">
      <c r="A18" s="125"/>
      <c r="B18" s="126" t="s">
        <v>304</v>
      </c>
      <c r="C18" s="126" t="s">
        <v>4</v>
      </c>
      <c r="D18" s="123">
        <v>0.25</v>
      </c>
      <c r="E18" s="123">
        <v>0.05</v>
      </c>
      <c r="F18" s="123"/>
      <c r="G18" s="123"/>
      <c r="H18" s="123"/>
      <c r="I18" s="123"/>
      <c r="J18" s="123"/>
      <c r="K18" s="123"/>
      <c r="L18" s="123"/>
      <c r="M18" s="123"/>
      <c r="N18" s="123"/>
      <c r="O18" s="123"/>
      <c r="P18" s="123"/>
      <c r="Q18" s="123"/>
      <c r="R18" s="123"/>
      <c r="S18" s="123"/>
      <c r="T18" s="123"/>
      <c r="U18" s="123"/>
      <c r="V18" s="123">
        <v>0.2</v>
      </c>
      <c r="W18" s="123"/>
      <c r="X18" s="123"/>
      <c r="Y18" s="123"/>
      <c r="Z18" s="123"/>
      <c r="AA18" s="123"/>
      <c r="AB18" s="123"/>
      <c r="AC18" s="123"/>
      <c r="AD18" s="123"/>
      <c r="AE18" s="123"/>
      <c r="AF18" s="123"/>
      <c r="AG18" s="125" t="s">
        <v>274</v>
      </c>
      <c r="AH18" s="125"/>
    </row>
    <row r="19" spans="1:34" ht="15.75">
      <c r="A19" s="125"/>
      <c r="B19" s="126" t="s">
        <v>370</v>
      </c>
      <c r="C19" s="126" t="s">
        <v>4</v>
      </c>
      <c r="D19" s="123">
        <v>0.25</v>
      </c>
      <c r="E19" s="123">
        <v>0.25</v>
      </c>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5" t="s">
        <v>274</v>
      </c>
      <c r="AH19" s="125">
        <v>2021</v>
      </c>
    </row>
    <row r="20" spans="1:34" ht="15.75">
      <c r="A20" s="125"/>
      <c r="B20" s="126" t="s">
        <v>370</v>
      </c>
      <c r="C20" s="126" t="s">
        <v>4</v>
      </c>
      <c r="D20" s="123">
        <v>0.25</v>
      </c>
      <c r="E20" s="123">
        <v>0.23</v>
      </c>
      <c r="F20" s="123"/>
      <c r="G20" s="123"/>
      <c r="H20" s="123"/>
      <c r="I20" s="123"/>
      <c r="J20" s="123"/>
      <c r="K20" s="123"/>
      <c r="L20" s="123"/>
      <c r="M20" s="123"/>
      <c r="N20" s="123"/>
      <c r="O20" s="123"/>
      <c r="P20" s="123"/>
      <c r="Q20" s="123"/>
      <c r="R20" s="123"/>
      <c r="S20" s="123">
        <v>0.01</v>
      </c>
      <c r="T20" s="123">
        <v>0.01</v>
      </c>
      <c r="U20" s="123"/>
      <c r="V20" s="123"/>
      <c r="W20" s="123"/>
      <c r="X20" s="123"/>
      <c r="Y20" s="123"/>
      <c r="Z20" s="123"/>
      <c r="AA20" s="123"/>
      <c r="AB20" s="123"/>
      <c r="AC20" s="123"/>
      <c r="AD20" s="123"/>
      <c r="AE20" s="123"/>
      <c r="AF20" s="123"/>
      <c r="AG20" s="125" t="s">
        <v>283</v>
      </c>
      <c r="AH20" s="125" t="s">
        <v>369</v>
      </c>
    </row>
    <row r="21" spans="1:34" ht="15.75" customHeight="1">
      <c r="A21" s="125"/>
      <c r="B21" s="126" t="s">
        <v>370</v>
      </c>
      <c r="C21" s="126" t="s">
        <v>4</v>
      </c>
      <c r="D21" s="123">
        <v>0.25</v>
      </c>
      <c r="E21" s="123">
        <v>0.25</v>
      </c>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5" t="s">
        <v>276</v>
      </c>
      <c r="AH21" s="125">
        <v>2021</v>
      </c>
    </row>
    <row r="22" spans="1:34" ht="15.75">
      <c r="A22" s="125"/>
      <c r="B22" s="126" t="s">
        <v>370</v>
      </c>
      <c r="C22" s="126" t="s">
        <v>4</v>
      </c>
      <c r="D22" s="123">
        <v>0.25</v>
      </c>
      <c r="E22" s="123">
        <v>0.25</v>
      </c>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5" t="s">
        <v>280</v>
      </c>
      <c r="AH22" s="125">
        <v>2021</v>
      </c>
    </row>
    <row r="23" spans="1:34" ht="15.75">
      <c r="A23" s="125"/>
      <c r="B23" s="126" t="s">
        <v>370</v>
      </c>
      <c r="C23" s="126" t="s">
        <v>4</v>
      </c>
      <c r="D23" s="123">
        <v>0.25</v>
      </c>
      <c r="E23" s="123">
        <v>0.25</v>
      </c>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5" t="s">
        <v>279</v>
      </c>
      <c r="AH23" s="125">
        <v>2021</v>
      </c>
    </row>
    <row r="24" spans="1:34" ht="15.75">
      <c r="A24" s="125"/>
      <c r="B24" s="126" t="s">
        <v>370</v>
      </c>
      <c r="C24" s="126" t="s">
        <v>4</v>
      </c>
      <c r="D24" s="123">
        <v>0.25</v>
      </c>
      <c r="E24" s="123">
        <v>0.05</v>
      </c>
      <c r="F24" s="123"/>
      <c r="G24" s="123"/>
      <c r="H24" s="123"/>
      <c r="I24" s="123"/>
      <c r="J24" s="123"/>
      <c r="K24" s="123"/>
      <c r="L24" s="123"/>
      <c r="M24" s="123"/>
      <c r="N24" s="123"/>
      <c r="O24" s="123"/>
      <c r="P24" s="123"/>
      <c r="Q24" s="123"/>
      <c r="R24" s="123"/>
      <c r="S24" s="123"/>
      <c r="T24" s="123"/>
      <c r="U24" s="123"/>
      <c r="V24" s="123"/>
      <c r="W24" s="123">
        <v>0.2</v>
      </c>
      <c r="X24" s="123"/>
      <c r="Y24" s="123"/>
      <c r="Z24" s="123"/>
      <c r="AA24" s="123"/>
      <c r="AB24" s="123"/>
      <c r="AC24" s="123"/>
      <c r="AD24" s="123"/>
      <c r="AE24" s="123"/>
      <c r="AF24" s="123"/>
      <c r="AG24" s="125" t="s">
        <v>275</v>
      </c>
      <c r="AH24" s="125">
        <v>2021</v>
      </c>
    </row>
    <row r="25" spans="1:34" ht="15.75">
      <c r="A25" s="125"/>
      <c r="B25" s="126" t="s">
        <v>370</v>
      </c>
      <c r="C25" s="126" t="s">
        <v>4</v>
      </c>
      <c r="D25" s="123">
        <v>0.25</v>
      </c>
      <c r="E25" s="123">
        <v>0.25</v>
      </c>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5" t="s">
        <v>281</v>
      </c>
      <c r="AH25" s="125">
        <v>2021</v>
      </c>
    </row>
    <row r="26" spans="1:34" ht="15.75">
      <c r="A26" s="125"/>
      <c r="B26" s="126" t="s">
        <v>370</v>
      </c>
      <c r="C26" s="126" t="s">
        <v>4</v>
      </c>
      <c r="D26" s="123">
        <v>0.25</v>
      </c>
      <c r="E26" s="123">
        <v>0.15</v>
      </c>
      <c r="F26" s="123"/>
      <c r="G26" s="123"/>
      <c r="H26" s="123">
        <v>0.1</v>
      </c>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5" t="s">
        <v>311</v>
      </c>
      <c r="AH26" s="125">
        <v>2021</v>
      </c>
    </row>
    <row r="27" spans="1:34" s="122" customFormat="1" ht="15.75">
      <c r="A27" s="118">
        <v>3</v>
      </c>
      <c r="B27" s="119" t="s">
        <v>186</v>
      </c>
      <c r="C27" s="119"/>
      <c r="D27" s="123"/>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18"/>
      <c r="AH27" s="118"/>
    </row>
    <row r="28" spans="1:233" s="122" customFormat="1" ht="15.75" customHeight="1">
      <c r="A28" s="125"/>
      <c r="B28" s="126" t="s">
        <v>580</v>
      </c>
      <c r="C28" s="126" t="s">
        <v>187</v>
      </c>
      <c r="D28" s="123">
        <v>19.180000000000003</v>
      </c>
      <c r="E28" s="130">
        <v>7.47</v>
      </c>
      <c r="F28" s="259"/>
      <c r="G28" s="130">
        <v>0.27</v>
      </c>
      <c r="H28" s="123"/>
      <c r="I28" s="123"/>
      <c r="J28" s="123"/>
      <c r="K28" s="123"/>
      <c r="L28" s="123"/>
      <c r="M28" s="123"/>
      <c r="N28" s="123"/>
      <c r="O28" s="123"/>
      <c r="P28" s="123">
        <v>6.51</v>
      </c>
      <c r="Q28" s="123">
        <v>0.55</v>
      </c>
      <c r="R28" s="123"/>
      <c r="S28" s="130">
        <v>4.26</v>
      </c>
      <c r="T28" s="130">
        <v>0.1</v>
      </c>
      <c r="U28" s="123"/>
      <c r="V28" s="123"/>
      <c r="W28" s="123"/>
      <c r="X28" s="123"/>
      <c r="Y28" s="123"/>
      <c r="Z28" s="123"/>
      <c r="AA28" s="123"/>
      <c r="AB28" s="123"/>
      <c r="AC28" s="123"/>
      <c r="AD28" s="123"/>
      <c r="AE28" s="123"/>
      <c r="AF28" s="130">
        <v>0.02</v>
      </c>
      <c r="AG28" s="125" t="s">
        <v>279</v>
      </c>
      <c r="AH28" s="125"/>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7"/>
      <c r="DV28" s="127"/>
      <c r="DW28" s="127"/>
      <c r="DX28" s="127"/>
      <c r="DY28" s="127"/>
      <c r="DZ28" s="127"/>
      <c r="EA28" s="127"/>
      <c r="EB28" s="127"/>
      <c r="EC28" s="127"/>
      <c r="ED28" s="127"/>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127"/>
      <c r="FU28" s="127"/>
      <c r="FV28" s="127"/>
      <c r="FW28" s="127"/>
      <c r="FX28" s="127"/>
      <c r="FY28" s="127"/>
      <c r="FZ28" s="127"/>
      <c r="GA28" s="127"/>
      <c r="GB28" s="127"/>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P28" s="127"/>
      <c r="HQ28" s="127"/>
      <c r="HR28" s="127"/>
      <c r="HS28" s="127"/>
      <c r="HT28" s="127"/>
      <c r="HU28" s="127"/>
      <c r="HV28" s="127"/>
      <c r="HW28" s="127"/>
      <c r="HX28" s="127"/>
      <c r="HY28" s="127"/>
    </row>
    <row r="29" spans="1:34" ht="31.5">
      <c r="A29" s="125"/>
      <c r="B29" s="126" t="s">
        <v>372</v>
      </c>
      <c r="C29" s="126" t="s">
        <v>187</v>
      </c>
      <c r="D29" s="123">
        <v>35</v>
      </c>
      <c r="E29" s="123">
        <v>31</v>
      </c>
      <c r="F29" s="123"/>
      <c r="G29" s="123"/>
      <c r="H29" s="123"/>
      <c r="I29" s="123"/>
      <c r="J29" s="123"/>
      <c r="K29" s="123"/>
      <c r="L29" s="123"/>
      <c r="M29" s="123"/>
      <c r="N29" s="123"/>
      <c r="O29" s="123"/>
      <c r="P29" s="123"/>
      <c r="Q29" s="123"/>
      <c r="R29" s="123"/>
      <c r="S29" s="123">
        <v>2.2</v>
      </c>
      <c r="T29" s="123">
        <v>1.5</v>
      </c>
      <c r="U29" s="123"/>
      <c r="V29" s="123"/>
      <c r="W29" s="123"/>
      <c r="X29" s="123"/>
      <c r="Y29" s="123">
        <v>0.3</v>
      </c>
      <c r="Z29" s="123"/>
      <c r="AA29" s="123"/>
      <c r="AB29" s="123"/>
      <c r="AC29" s="123"/>
      <c r="AD29" s="123"/>
      <c r="AE29" s="123"/>
      <c r="AF29" s="123"/>
      <c r="AG29" s="125" t="s">
        <v>551</v>
      </c>
      <c r="AH29" s="125"/>
    </row>
    <row r="30" spans="1:34" s="122" customFormat="1" ht="15.75">
      <c r="A30" s="118">
        <v>4</v>
      </c>
      <c r="B30" s="119" t="s">
        <v>230</v>
      </c>
      <c r="C30" s="119"/>
      <c r="D30" s="123"/>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18"/>
      <c r="AH30" s="118"/>
    </row>
    <row r="31" spans="1:34" ht="15.75">
      <c r="A31" s="125"/>
      <c r="B31" s="126" t="s">
        <v>554</v>
      </c>
      <c r="C31" s="126" t="s">
        <v>70</v>
      </c>
      <c r="D31" s="123">
        <v>2.74</v>
      </c>
      <c r="E31" s="123">
        <v>2.04</v>
      </c>
      <c r="F31" s="123"/>
      <c r="G31" s="123"/>
      <c r="H31" s="123"/>
      <c r="I31" s="123"/>
      <c r="J31" s="123"/>
      <c r="K31" s="123"/>
      <c r="L31" s="123"/>
      <c r="M31" s="123"/>
      <c r="N31" s="123"/>
      <c r="O31" s="123"/>
      <c r="P31" s="123"/>
      <c r="Q31" s="123"/>
      <c r="R31" s="123"/>
      <c r="S31" s="123"/>
      <c r="T31" s="123">
        <v>0.1</v>
      </c>
      <c r="U31" s="123"/>
      <c r="V31" s="123"/>
      <c r="W31" s="123"/>
      <c r="X31" s="123"/>
      <c r="Y31" s="123">
        <v>0.6</v>
      </c>
      <c r="Z31" s="123"/>
      <c r="AA31" s="123"/>
      <c r="AB31" s="123"/>
      <c r="AC31" s="123"/>
      <c r="AD31" s="123"/>
      <c r="AE31" s="123"/>
      <c r="AF31" s="123"/>
      <c r="AG31" s="125" t="s">
        <v>281</v>
      </c>
      <c r="AH31" s="125"/>
    </row>
    <row r="32" spans="1:34" ht="31.5">
      <c r="A32" s="125"/>
      <c r="B32" s="129" t="s">
        <v>524</v>
      </c>
      <c r="C32" s="126" t="s">
        <v>70</v>
      </c>
      <c r="D32" s="123">
        <v>7.999999999999999</v>
      </c>
      <c r="E32" s="123">
        <v>4.7</v>
      </c>
      <c r="F32" s="123"/>
      <c r="G32" s="123"/>
      <c r="H32" s="123">
        <v>0.3</v>
      </c>
      <c r="I32" s="123">
        <v>0.6</v>
      </c>
      <c r="J32" s="123"/>
      <c r="K32" s="123"/>
      <c r="L32" s="123">
        <v>0.6</v>
      </c>
      <c r="M32" s="123"/>
      <c r="N32" s="123"/>
      <c r="O32" s="123"/>
      <c r="P32" s="123"/>
      <c r="Q32" s="123"/>
      <c r="R32" s="123"/>
      <c r="S32" s="123"/>
      <c r="T32" s="123">
        <v>0.3</v>
      </c>
      <c r="U32" s="123"/>
      <c r="V32" s="123"/>
      <c r="W32" s="123"/>
      <c r="X32" s="123"/>
      <c r="Y32" s="123"/>
      <c r="Z32" s="123"/>
      <c r="AA32" s="123"/>
      <c r="AB32" s="123"/>
      <c r="AC32" s="123"/>
      <c r="AD32" s="123"/>
      <c r="AE32" s="123"/>
      <c r="AF32" s="123">
        <v>1.5</v>
      </c>
      <c r="AG32" s="131" t="s">
        <v>558</v>
      </c>
      <c r="AH32" s="125"/>
    </row>
    <row r="33" spans="1:34" s="122" customFormat="1" ht="63" customHeight="1">
      <c r="A33" s="118"/>
      <c r="B33" s="126" t="s">
        <v>373</v>
      </c>
      <c r="C33" s="126" t="s">
        <v>70</v>
      </c>
      <c r="D33" s="123">
        <v>42.27</v>
      </c>
      <c r="E33" s="123">
        <v>18</v>
      </c>
      <c r="F33" s="123">
        <v>2.5</v>
      </c>
      <c r="G33" s="123"/>
      <c r="H33" s="123">
        <v>2.5</v>
      </c>
      <c r="I33" s="123">
        <v>2.7</v>
      </c>
      <c r="J33" s="123"/>
      <c r="K33" s="123"/>
      <c r="L33" s="123">
        <v>2.5</v>
      </c>
      <c r="M33" s="123">
        <v>1.5</v>
      </c>
      <c r="N33" s="123"/>
      <c r="O33" s="123"/>
      <c r="P33" s="123"/>
      <c r="Q33" s="123"/>
      <c r="R33" s="123"/>
      <c r="S33" s="123">
        <v>4.31</v>
      </c>
      <c r="T33" s="123">
        <v>3.5</v>
      </c>
      <c r="U33" s="123"/>
      <c r="V33" s="123"/>
      <c r="W33" s="123"/>
      <c r="X33" s="123"/>
      <c r="Y33" s="123"/>
      <c r="Z33" s="123"/>
      <c r="AA33" s="123"/>
      <c r="AB33" s="123"/>
      <c r="AC33" s="123"/>
      <c r="AD33" s="123"/>
      <c r="AE33" s="123">
        <v>2.06</v>
      </c>
      <c r="AF33" s="123">
        <v>2.7</v>
      </c>
      <c r="AG33" s="248" t="s">
        <v>612</v>
      </c>
      <c r="AH33" s="118"/>
    </row>
    <row r="34" spans="1:34" s="122" customFormat="1" ht="15.75">
      <c r="A34" s="118"/>
      <c r="B34" s="129" t="s">
        <v>525</v>
      </c>
      <c r="C34" s="126" t="s">
        <v>70</v>
      </c>
      <c r="D34" s="123"/>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5"/>
      <c r="AH34" s="118"/>
    </row>
    <row r="35" spans="1:34" s="122" customFormat="1" ht="15.75">
      <c r="A35" s="118"/>
      <c r="B35" s="129" t="s">
        <v>526</v>
      </c>
      <c r="C35" s="126" t="s">
        <v>70</v>
      </c>
      <c r="D35" s="123"/>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5" t="s">
        <v>279</v>
      </c>
      <c r="AH35" s="118"/>
    </row>
    <row r="36" spans="1:34" s="122" customFormat="1" ht="15.75">
      <c r="A36" s="118"/>
      <c r="B36" s="129" t="s">
        <v>513</v>
      </c>
      <c r="C36" s="126" t="s">
        <v>70</v>
      </c>
      <c r="D36" s="123">
        <v>2</v>
      </c>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5" t="s">
        <v>279</v>
      </c>
      <c r="AH36" s="118"/>
    </row>
    <row r="37" spans="1:34" s="122" customFormat="1" ht="15.75">
      <c r="A37" s="118"/>
      <c r="B37" s="129" t="s">
        <v>515</v>
      </c>
      <c r="C37" s="126" t="s">
        <v>70</v>
      </c>
      <c r="D37" s="123">
        <v>2</v>
      </c>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5" t="s">
        <v>279</v>
      </c>
      <c r="AH37" s="118"/>
    </row>
    <row r="38" spans="1:34" s="122" customFormat="1" ht="15.75">
      <c r="A38" s="118"/>
      <c r="B38" s="129" t="s">
        <v>514</v>
      </c>
      <c r="C38" s="126" t="s">
        <v>70</v>
      </c>
      <c r="D38" s="123">
        <v>1</v>
      </c>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5" t="s">
        <v>279</v>
      </c>
      <c r="AH38" s="118"/>
    </row>
    <row r="39" spans="1:34" ht="15.75">
      <c r="A39" s="125"/>
      <c r="B39" s="151" t="s">
        <v>293</v>
      </c>
      <c r="C39" s="126" t="s">
        <v>70</v>
      </c>
      <c r="D39" s="123">
        <v>0.5</v>
      </c>
      <c r="E39" s="123"/>
      <c r="F39" s="123"/>
      <c r="G39" s="123"/>
      <c r="H39" s="128">
        <v>0.16</v>
      </c>
      <c r="I39" s="128">
        <v>0.18</v>
      </c>
      <c r="J39" s="123"/>
      <c r="K39" s="123"/>
      <c r="L39" s="123"/>
      <c r="M39" s="123"/>
      <c r="N39" s="123"/>
      <c r="O39" s="123"/>
      <c r="P39" s="123"/>
      <c r="Q39" s="123"/>
      <c r="R39" s="123"/>
      <c r="S39" s="128">
        <v>0.03</v>
      </c>
      <c r="T39" s="128">
        <v>0.03</v>
      </c>
      <c r="U39" s="123"/>
      <c r="V39" s="123"/>
      <c r="W39" s="123"/>
      <c r="X39" s="123"/>
      <c r="Y39" s="123"/>
      <c r="Z39" s="123"/>
      <c r="AA39" s="123"/>
      <c r="AB39" s="123"/>
      <c r="AC39" s="123"/>
      <c r="AD39" s="123"/>
      <c r="AE39" s="123"/>
      <c r="AF39" s="123">
        <v>0.1</v>
      </c>
      <c r="AG39" s="125" t="s">
        <v>283</v>
      </c>
      <c r="AH39" s="125"/>
    </row>
    <row r="40" spans="1:34" ht="63">
      <c r="A40" s="125"/>
      <c r="B40" s="126" t="s">
        <v>291</v>
      </c>
      <c r="C40" s="126" t="s">
        <v>70</v>
      </c>
      <c r="D40" s="123">
        <v>58.77000000000001</v>
      </c>
      <c r="E40" s="123">
        <v>18.69</v>
      </c>
      <c r="F40" s="123"/>
      <c r="G40" s="123"/>
      <c r="H40" s="123"/>
      <c r="I40" s="123"/>
      <c r="J40" s="123"/>
      <c r="K40" s="123"/>
      <c r="L40" s="123">
        <v>1.08</v>
      </c>
      <c r="M40" s="123"/>
      <c r="N40" s="123"/>
      <c r="O40" s="123"/>
      <c r="P40" s="123"/>
      <c r="Q40" s="123"/>
      <c r="R40" s="123"/>
      <c r="S40" s="123"/>
      <c r="T40" s="123">
        <v>4.91</v>
      </c>
      <c r="U40" s="123"/>
      <c r="V40" s="123"/>
      <c r="W40" s="123"/>
      <c r="X40" s="123"/>
      <c r="Y40" s="123">
        <v>1.11</v>
      </c>
      <c r="Z40" s="123"/>
      <c r="AA40" s="123"/>
      <c r="AB40" s="123"/>
      <c r="AC40" s="123"/>
      <c r="AD40" s="123"/>
      <c r="AE40" s="123"/>
      <c r="AF40" s="123">
        <v>32.980000000000004</v>
      </c>
      <c r="AG40" s="125" t="s">
        <v>283</v>
      </c>
      <c r="AH40" s="125" t="s">
        <v>369</v>
      </c>
    </row>
    <row r="41" spans="1:34" ht="15.75">
      <c r="A41" s="125"/>
      <c r="B41" s="151" t="s">
        <v>374</v>
      </c>
      <c r="C41" s="126" t="s">
        <v>70</v>
      </c>
      <c r="D41" s="123">
        <v>0.06</v>
      </c>
      <c r="E41" s="249"/>
      <c r="F41" s="123"/>
      <c r="G41" s="123"/>
      <c r="H41" s="123"/>
      <c r="I41" s="123"/>
      <c r="J41" s="123"/>
      <c r="K41" s="123"/>
      <c r="L41" s="123">
        <v>0.06</v>
      </c>
      <c r="M41" s="123"/>
      <c r="N41" s="123"/>
      <c r="O41" s="123"/>
      <c r="P41" s="123"/>
      <c r="Q41" s="123"/>
      <c r="R41" s="123"/>
      <c r="S41" s="123"/>
      <c r="T41" s="123"/>
      <c r="U41" s="123"/>
      <c r="V41" s="123"/>
      <c r="W41" s="123"/>
      <c r="X41" s="123"/>
      <c r="Y41" s="123"/>
      <c r="Z41" s="123"/>
      <c r="AA41" s="123"/>
      <c r="AB41" s="123"/>
      <c r="AC41" s="123"/>
      <c r="AD41" s="123"/>
      <c r="AE41" s="123"/>
      <c r="AF41" s="123"/>
      <c r="AG41" s="125" t="s">
        <v>283</v>
      </c>
      <c r="AH41" s="125"/>
    </row>
    <row r="42" spans="1:34" ht="63">
      <c r="A42" s="125"/>
      <c r="B42" s="126" t="s">
        <v>375</v>
      </c>
      <c r="C42" s="126" t="s">
        <v>70</v>
      </c>
      <c r="D42" s="123">
        <v>54.4</v>
      </c>
      <c r="E42" s="123">
        <v>11</v>
      </c>
      <c r="F42" s="123"/>
      <c r="G42" s="123"/>
      <c r="H42" s="123"/>
      <c r="I42" s="123">
        <v>6</v>
      </c>
      <c r="J42" s="123"/>
      <c r="K42" s="123"/>
      <c r="L42" s="123">
        <v>0.8999999999999999</v>
      </c>
      <c r="M42" s="123"/>
      <c r="N42" s="123"/>
      <c r="O42" s="123"/>
      <c r="P42" s="123"/>
      <c r="Q42" s="123"/>
      <c r="R42" s="123"/>
      <c r="S42" s="123"/>
      <c r="T42" s="123">
        <v>5</v>
      </c>
      <c r="U42" s="123"/>
      <c r="V42" s="123"/>
      <c r="W42" s="123"/>
      <c r="X42" s="123"/>
      <c r="Y42" s="123">
        <v>1.5</v>
      </c>
      <c r="Z42" s="123"/>
      <c r="AA42" s="123"/>
      <c r="AB42" s="123"/>
      <c r="AC42" s="123"/>
      <c r="AD42" s="123"/>
      <c r="AE42" s="123"/>
      <c r="AF42" s="123">
        <v>30</v>
      </c>
      <c r="AG42" s="125" t="s">
        <v>274</v>
      </c>
      <c r="AH42" s="125">
        <v>2021</v>
      </c>
    </row>
    <row r="43" spans="1:34" ht="15.75">
      <c r="A43" s="125"/>
      <c r="B43" s="151" t="s">
        <v>523</v>
      </c>
      <c r="C43" s="126" t="s">
        <v>70</v>
      </c>
      <c r="D43" s="123">
        <v>0.9</v>
      </c>
      <c r="E43" s="123">
        <v>0.8</v>
      </c>
      <c r="F43" s="123"/>
      <c r="G43" s="128"/>
      <c r="H43" s="128"/>
      <c r="I43" s="128"/>
      <c r="J43" s="128"/>
      <c r="K43" s="123"/>
      <c r="L43" s="128">
        <v>0.1</v>
      </c>
      <c r="M43" s="123"/>
      <c r="N43" s="123"/>
      <c r="O43" s="123"/>
      <c r="P43" s="123"/>
      <c r="Q43" s="123"/>
      <c r="R43" s="123"/>
      <c r="S43" s="123"/>
      <c r="T43" s="123"/>
      <c r="U43" s="123"/>
      <c r="V43" s="123"/>
      <c r="W43" s="123"/>
      <c r="X43" s="123"/>
      <c r="Y43" s="123"/>
      <c r="Z43" s="123"/>
      <c r="AA43" s="123"/>
      <c r="AB43" s="123"/>
      <c r="AC43" s="123"/>
      <c r="AD43" s="123"/>
      <c r="AE43" s="123"/>
      <c r="AF43" s="123"/>
      <c r="AG43" s="125" t="s">
        <v>274</v>
      </c>
      <c r="AH43" s="125"/>
    </row>
    <row r="44" spans="1:34" ht="31.5">
      <c r="A44" s="125"/>
      <c r="B44" s="126" t="s">
        <v>298</v>
      </c>
      <c r="C44" s="126" t="s">
        <v>70</v>
      </c>
      <c r="D44" s="123">
        <v>3.5</v>
      </c>
      <c r="E44" s="123">
        <v>3</v>
      </c>
      <c r="F44" s="123"/>
      <c r="G44" s="123"/>
      <c r="H44" s="123"/>
      <c r="I44" s="123"/>
      <c r="J44" s="123"/>
      <c r="K44" s="123"/>
      <c r="L44" s="123"/>
      <c r="M44" s="123"/>
      <c r="N44" s="123"/>
      <c r="O44" s="123"/>
      <c r="P44" s="123"/>
      <c r="Q44" s="123"/>
      <c r="R44" s="123"/>
      <c r="S44" s="123">
        <v>0.3</v>
      </c>
      <c r="T44" s="123">
        <v>0.1</v>
      </c>
      <c r="U44" s="123"/>
      <c r="V44" s="123"/>
      <c r="W44" s="123"/>
      <c r="X44" s="123"/>
      <c r="Y44" s="123"/>
      <c r="Z44" s="123"/>
      <c r="AA44" s="123"/>
      <c r="AB44" s="123"/>
      <c r="AC44" s="123"/>
      <c r="AD44" s="123"/>
      <c r="AE44" s="123"/>
      <c r="AF44" s="123">
        <v>0.1</v>
      </c>
      <c r="AG44" s="125" t="s">
        <v>280</v>
      </c>
      <c r="AH44" s="125">
        <v>2018</v>
      </c>
    </row>
    <row r="45" spans="1:34" ht="15.75">
      <c r="A45" s="124"/>
      <c r="B45" s="126" t="s">
        <v>337</v>
      </c>
      <c r="C45" s="126" t="s">
        <v>70</v>
      </c>
      <c r="D45" s="123">
        <v>3.0199999999999996</v>
      </c>
      <c r="E45" s="123">
        <v>2.6</v>
      </c>
      <c r="F45" s="123"/>
      <c r="G45" s="123"/>
      <c r="H45" s="123"/>
      <c r="I45" s="123"/>
      <c r="J45" s="123"/>
      <c r="K45" s="123"/>
      <c r="L45" s="123">
        <v>0.1</v>
      </c>
      <c r="M45" s="123"/>
      <c r="N45" s="123"/>
      <c r="O45" s="123"/>
      <c r="P45" s="123"/>
      <c r="Q45" s="123"/>
      <c r="R45" s="123"/>
      <c r="S45" s="123">
        <v>0.01</v>
      </c>
      <c r="T45" s="123">
        <v>0.01</v>
      </c>
      <c r="U45" s="123"/>
      <c r="V45" s="123"/>
      <c r="W45" s="123"/>
      <c r="X45" s="123"/>
      <c r="Y45" s="123"/>
      <c r="Z45" s="123"/>
      <c r="AA45" s="123"/>
      <c r="AB45" s="123"/>
      <c r="AC45" s="123"/>
      <c r="AD45" s="123"/>
      <c r="AE45" s="123"/>
      <c r="AF45" s="123">
        <v>0.3</v>
      </c>
      <c r="AG45" s="125" t="s">
        <v>280</v>
      </c>
      <c r="AH45" s="125" t="s">
        <v>369</v>
      </c>
    </row>
    <row r="46" spans="1:34" ht="31.5">
      <c r="A46" s="125"/>
      <c r="B46" s="250" t="s">
        <v>376</v>
      </c>
      <c r="C46" s="126" t="s">
        <v>70</v>
      </c>
      <c r="D46" s="123">
        <v>0.5</v>
      </c>
      <c r="E46" s="249">
        <v>0.5</v>
      </c>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5" t="s">
        <v>276</v>
      </c>
      <c r="AH46" s="125"/>
    </row>
    <row r="47" spans="1:34" ht="15.75">
      <c r="A47" s="125"/>
      <c r="B47" s="126" t="s">
        <v>348</v>
      </c>
      <c r="C47" s="126" t="s">
        <v>70</v>
      </c>
      <c r="D47" s="123">
        <v>16.87</v>
      </c>
      <c r="E47" s="123">
        <v>7</v>
      </c>
      <c r="F47" s="123"/>
      <c r="G47" s="123"/>
      <c r="H47" s="123">
        <v>2</v>
      </c>
      <c r="I47" s="123">
        <v>1</v>
      </c>
      <c r="J47" s="123"/>
      <c r="K47" s="123"/>
      <c r="L47" s="123"/>
      <c r="M47" s="123"/>
      <c r="N47" s="123"/>
      <c r="O47" s="123"/>
      <c r="P47" s="123"/>
      <c r="Q47" s="123"/>
      <c r="R47" s="123"/>
      <c r="S47" s="123">
        <v>0.5</v>
      </c>
      <c r="T47" s="123">
        <v>0.5</v>
      </c>
      <c r="U47" s="123"/>
      <c r="V47" s="123"/>
      <c r="W47" s="123"/>
      <c r="X47" s="123"/>
      <c r="Y47" s="123"/>
      <c r="Z47" s="123"/>
      <c r="AA47" s="123"/>
      <c r="AB47" s="123"/>
      <c r="AC47" s="123"/>
      <c r="AD47" s="123"/>
      <c r="AE47" s="123"/>
      <c r="AF47" s="123">
        <v>5.87</v>
      </c>
      <c r="AG47" s="125" t="s">
        <v>276</v>
      </c>
      <c r="AH47" s="125"/>
    </row>
    <row r="48" spans="1:34" ht="15.75">
      <c r="A48" s="125"/>
      <c r="B48" s="126" t="s">
        <v>365</v>
      </c>
      <c r="C48" s="126" t="s">
        <v>70</v>
      </c>
      <c r="D48" s="123">
        <v>11.17</v>
      </c>
      <c r="E48" s="124">
        <v>4.5</v>
      </c>
      <c r="F48" s="124">
        <v>0.43</v>
      </c>
      <c r="G48" s="124"/>
      <c r="H48" s="124">
        <v>1.02</v>
      </c>
      <c r="I48" s="124">
        <v>0.88</v>
      </c>
      <c r="J48" s="124"/>
      <c r="K48" s="124"/>
      <c r="L48" s="123">
        <v>0.95</v>
      </c>
      <c r="M48" s="123"/>
      <c r="N48" s="123"/>
      <c r="O48" s="123"/>
      <c r="P48" s="123"/>
      <c r="Q48" s="123"/>
      <c r="R48" s="123"/>
      <c r="S48" s="123">
        <v>0.9</v>
      </c>
      <c r="T48" s="123">
        <v>0.21</v>
      </c>
      <c r="U48" s="123">
        <v>0.01</v>
      </c>
      <c r="V48" s="123"/>
      <c r="W48" s="123"/>
      <c r="X48" s="123"/>
      <c r="Y48" s="123">
        <v>0.01</v>
      </c>
      <c r="Z48" s="123"/>
      <c r="AA48" s="123"/>
      <c r="AB48" s="123"/>
      <c r="AC48" s="123"/>
      <c r="AD48" s="123"/>
      <c r="AE48" s="123">
        <v>0.48</v>
      </c>
      <c r="AF48" s="123">
        <v>1.78</v>
      </c>
      <c r="AG48" s="125" t="s">
        <v>279</v>
      </c>
      <c r="AH48" s="125">
        <v>2021</v>
      </c>
    </row>
    <row r="49" spans="1:34" s="122" customFormat="1" ht="15.75">
      <c r="A49" s="118">
        <v>5</v>
      </c>
      <c r="B49" s="119" t="s">
        <v>232</v>
      </c>
      <c r="C49" s="119"/>
      <c r="D49" s="123">
        <v>0.53</v>
      </c>
      <c r="E49" s="120">
        <v>0.53</v>
      </c>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18"/>
      <c r="AH49" s="118"/>
    </row>
    <row r="50" spans="1:34" s="122" customFormat="1" ht="15.75">
      <c r="A50" s="118"/>
      <c r="B50" s="159" t="s">
        <v>592</v>
      </c>
      <c r="C50" s="159" t="s">
        <v>7</v>
      </c>
      <c r="D50" s="123">
        <v>0.6</v>
      </c>
      <c r="E50" s="120">
        <v>0.6</v>
      </c>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5" t="s">
        <v>593</v>
      </c>
      <c r="AH50" s="118"/>
    </row>
    <row r="51" spans="1:34" s="122" customFormat="1" ht="30.75" customHeight="1">
      <c r="A51" s="118"/>
      <c r="B51" s="361" t="s">
        <v>579</v>
      </c>
      <c r="C51" s="159" t="s">
        <v>7</v>
      </c>
      <c r="D51" s="123">
        <v>0.16</v>
      </c>
      <c r="E51" s="123">
        <v>0.16</v>
      </c>
      <c r="F51" s="123"/>
      <c r="G51" s="123"/>
      <c r="H51" s="123"/>
      <c r="I51" s="123"/>
      <c r="J51" s="123"/>
      <c r="K51" s="123"/>
      <c r="L51" s="123"/>
      <c r="M51" s="120"/>
      <c r="N51" s="120"/>
      <c r="O51" s="120"/>
      <c r="P51" s="120"/>
      <c r="Q51" s="120"/>
      <c r="R51" s="120"/>
      <c r="S51" s="120"/>
      <c r="T51" s="120"/>
      <c r="U51" s="120"/>
      <c r="V51" s="120"/>
      <c r="W51" s="120"/>
      <c r="X51" s="120"/>
      <c r="Y51" s="120"/>
      <c r="Z51" s="120"/>
      <c r="AA51" s="120"/>
      <c r="AB51" s="120"/>
      <c r="AC51" s="120"/>
      <c r="AD51" s="120"/>
      <c r="AE51" s="120"/>
      <c r="AF51" s="120"/>
      <c r="AG51" s="125" t="s">
        <v>279</v>
      </c>
      <c r="AH51" s="118"/>
    </row>
    <row r="52" spans="1:34" s="122" customFormat="1" ht="16.5" customHeight="1">
      <c r="A52" s="118"/>
      <c r="B52" s="362"/>
      <c r="C52" s="159" t="s">
        <v>7</v>
      </c>
      <c r="D52" s="123">
        <v>0.4</v>
      </c>
      <c r="E52" s="123">
        <v>0.37</v>
      </c>
      <c r="F52" s="123"/>
      <c r="G52" s="123"/>
      <c r="H52" s="123"/>
      <c r="I52" s="123"/>
      <c r="J52" s="123"/>
      <c r="K52" s="123"/>
      <c r="L52" s="123">
        <v>0.03</v>
      </c>
      <c r="M52" s="120"/>
      <c r="N52" s="120"/>
      <c r="O52" s="120"/>
      <c r="P52" s="120"/>
      <c r="Q52" s="120"/>
      <c r="R52" s="120"/>
      <c r="S52" s="120"/>
      <c r="T52" s="120"/>
      <c r="U52" s="120"/>
      <c r="V52" s="120"/>
      <c r="W52" s="120"/>
      <c r="X52" s="120"/>
      <c r="Y52" s="120"/>
      <c r="Z52" s="120"/>
      <c r="AA52" s="120"/>
      <c r="AB52" s="120"/>
      <c r="AC52" s="120"/>
      <c r="AD52" s="120"/>
      <c r="AE52" s="120"/>
      <c r="AF52" s="120"/>
      <c r="AG52" s="125" t="s">
        <v>275</v>
      </c>
      <c r="AH52" s="118"/>
    </row>
    <row r="53" spans="1:34" s="122" customFormat="1" ht="36" customHeight="1">
      <c r="A53" s="118"/>
      <c r="B53" s="126" t="s">
        <v>591</v>
      </c>
      <c r="C53" s="159" t="s">
        <v>7</v>
      </c>
      <c r="D53" s="123">
        <v>1.17</v>
      </c>
      <c r="E53" s="123">
        <v>0.82</v>
      </c>
      <c r="F53" s="123"/>
      <c r="G53" s="123"/>
      <c r="H53" s="123">
        <v>0.02</v>
      </c>
      <c r="I53" s="123">
        <v>0.01</v>
      </c>
      <c r="J53" s="123"/>
      <c r="K53" s="123"/>
      <c r="L53" s="123">
        <v>0.02</v>
      </c>
      <c r="M53" s="120"/>
      <c r="N53" s="120"/>
      <c r="O53" s="123">
        <v>0.01</v>
      </c>
      <c r="P53" s="123"/>
      <c r="Q53" s="123"/>
      <c r="R53" s="123"/>
      <c r="S53" s="123">
        <v>0.29000000000000004</v>
      </c>
      <c r="T53" s="120"/>
      <c r="U53" s="120"/>
      <c r="V53" s="120"/>
      <c r="W53" s="120"/>
      <c r="X53" s="120"/>
      <c r="Y53" s="120"/>
      <c r="Z53" s="120"/>
      <c r="AA53" s="120"/>
      <c r="AB53" s="120"/>
      <c r="AC53" s="120"/>
      <c r="AD53" s="120"/>
      <c r="AE53" s="120"/>
      <c r="AF53" s="120"/>
      <c r="AG53" s="125" t="s">
        <v>594</v>
      </c>
      <c r="AH53" s="118"/>
    </row>
    <row r="54" spans="1:34" s="122" customFormat="1" ht="54" customHeight="1">
      <c r="A54" s="118"/>
      <c r="B54" s="126" t="s">
        <v>518</v>
      </c>
      <c r="C54" s="159" t="s">
        <v>7</v>
      </c>
      <c r="D54" s="123">
        <v>5.999999999999999</v>
      </c>
      <c r="E54" s="123">
        <v>4.2</v>
      </c>
      <c r="F54" s="123"/>
      <c r="G54" s="123">
        <v>0.6</v>
      </c>
      <c r="H54" s="123">
        <v>0.3</v>
      </c>
      <c r="I54" s="123">
        <v>0.3</v>
      </c>
      <c r="J54" s="123"/>
      <c r="K54" s="123"/>
      <c r="L54" s="123"/>
      <c r="M54" s="123"/>
      <c r="N54" s="123"/>
      <c r="O54" s="123"/>
      <c r="P54" s="123"/>
      <c r="Q54" s="123"/>
      <c r="R54" s="123"/>
      <c r="S54" s="123">
        <v>0.3</v>
      </c>
      <c r="T54" s="123">
        <v>0.3</v>
      </c>
      <c r="U54" s="120"/>
      <c r="V54" s="120"/>
      <c r="W54" s="120"/>
      <c r="X54" s="120"/>
      <c r="Y54" s="120"/>
      <c r="Z54" s="120"/>
      <c r="AA54" s="120"/>
      <c r="AB54" s="120"/>
      <c r="AC54" s="120"/>
      <c r="AD54" s="120"/>
      <c r="AE54" s="120"/>
      <c r="AF54" s="120"/>
      <c r="AG54" s="131" t="s">
        <v>519</v>
      </c>
      <c r="AH54" s="118"/>
    </row>
    <row r="55" spans="1:34" ht="24" customHeight="1">
      <c r="A55" s="125"/>
      <c r="B55" s="126" t="s">
        <v>516</v>
      </c>
      <c r="C55" s="159" t="s">
        <v>7</v>
      </c>
      <c r="D55" s="123">
        <v>2</v>
      </c>
      <c r="E55" s="123">
        <v>1</v>
      </c>
      <c r="F55" s="123"/>
      <c r="G55" s="123">
        <v>0.5</v>
      </c>
      <c r="H55" s="123"/>
      <c r="I55" s="123"/>
      <c r="J55" s="123"/>
      <c r="K55" s="123"/>
      <c r="L55" s="123"/>
      <c r="M55" s="123"/>
      <c r="N55" s="123"/>
      <c r="O55" s="123"/>
      <c r="P55" s="123"/>
      <c r="Q55" s="123"/>
      <c r="R55" s="123"/>
      <c r="S55" s="123">
        <v>0.3</v>
      </c>
      <c r="T55" s="123">
        <v>0.2</v>
      </c>
      <c r="U55" s="123"/>
      <c r="V55" s="123"/>
      <c r="W55" s="123"/>
      <c r="X55" s="123"/>
      <c r="Y55" s="123"/>
      <c r="Z55" s="123"/>
      <c r="AA55" s="123"/>
      <c r="AB55" s="123"/>
      <c r="AC55" s="123"/>
      <c r="AD55" s="123"/>
      <c r="AE55" s="123"/>
      <c r="AF55" s="123"/>
      <c r="AG55" s="131" t="s">
        <v>517</v>
      </c>
      <c r="AH55" s="125"/>
    </row>
    <row r="56" spans="1:34" ht="25.5" customHeight="1">
      <c r="A56" s="125"/>
      <c r="B56" s="361" t="s">
        <v>378</v>
      </c>
      <c r="C56" s="159" t="s">
        <v>7</v>
      </c>
      <c r="D56" s="123">
        <v>0.16000000000000003</v>
      </c>
      <c r="E56" s="123">
        <v>0.11</v>
      </c>
      <c r="F56" s="123"/>
      <c r="G56" s="123"/>
      <c r="H56" s="123">
        <v>0.02</v>
      </c>
      <c r="I56" s="123">
        <v>0.01</v>
      </c>
      <c r="J56" s="123"/>
      <c r="K56" s="123"/>
      <c r="L56" s="123">
        <v>0.01</v>
      </c>
      <c r="M56" s="123"/>
      <c r="N56" s="123"/>
      <c r="O56" s="123"/>
      <c r="P56" s="123"/>
      <c r="Q56" s="123"/>
      <c r="R56" s="123"/>
      <c r="S56" s="123">
        <v>0.01</v>
      </c>
      <c r="T56" s="123"/>
      <c r="U56" s="123"/>
      <c r="V56" s="123"/>
      <c r="W56" s="123"/>
      <c r="X56" s="123"/>
      <c r="Y56" s="123"/>
      <c r="Z56" s="123"/>
      <c r="AA56" s="123"/>
      <c r="AB56" s="123"/>
      <c r="AC56" s="123"/>
      <c r="AD56" s="123"/>
      <c r="AE56" s="123"/>
      <c r="AF56" s="123"/>
      <c r="AG56" s="125" t="s">
        <v>275</v>
      </c>
      <c r="AH56" s="125"/>
    </row>
    <row r="57" spans="1:34" ht="15.75">
      <c r="A57" s="125"/>
      <c r="B57" s="362"/>
      <c r="C57" s="159" t="s">
        <v>7</v>
      </c>
      <c r="D57" s="123">
        <v>0.11</v>
      </c>
      <c r="E57" s="123">
        <v>0.1</v>
      </c>
      <c r="F57" s="123"/>
      <c r="G57" s="123"/>
      <c r="H57" s="123"/>
      <c r="I57" s="123"/>
      <c r="J57" s="123"/>
      <c r="K57" s="123"/>
      <c r="L57" s="123"/>
      <c r="M57" s="123"/>
      <c r="N57" s="123"/>
      <c r="O57" s="123"/>
      <c r="P57" s="123"/>
      <c r="Q57" s="123"/>
      <c r="R57" s="123"/>
      <c r="S57" s="123">
        <v>0.01</v>
      </c>
      <c r="T57" s="123"/>
      <c r="U57" s="123"/>
      <c r="V57" s="123"/>
      <c r="W57" s="123"/>
      <c r="X57" s="123"/>
      <c r="Y57" s="123"/>
      <c r="Z57" s="123"/>
      <c r="AA57" s="123"/>
      <c r="AB57" s="123"/>
      <c r="AC57" s="123"/>
      <c r="AD57" s="123"/>
      <c r="AE57" s="123"/>
      <c r="AF57" s="123"/>
      <c r="AG57" s="125" t="s">
        <v>279</v>
      </c>
      <c r="AH57" s="125"/>
    </row>
    <row r="58" spans="1:34" ht="31.5">
      <c r="A58" s="125"/>
      <c r="B58" s="126" t="s">
        <v>379</v>
      </c>
      <c r="C58" s="159" t="s">
        <v>7</v>
      </c>
      <c r="D58" s="123">
        <v>0.04</v>
      </c>
      <c r="E58" s="123">
        <v>0.04</v>
      </c>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5" t="s">
        <v>276</v>
      </c>
      <c r="AH58" s="125"/>
    </row>
    <row r="59" spans="1:34" ht="15.75">
      <c r="A59" s="125"/>
      <c r="B59" s="126"/>
      <c r="C59" s="159" t="s">
        <v>7</v>
      </c>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5"/>
      <c r="AH59" s="125"/>
    </row>
    <row r="60" spans="1:34" s="122" customFormat="1" ht="47.25">
      <c r="A60" s="118"/>
      <c r="B60" s="151" t="s">
        <v>380</v>
      </c>
      <c r="C60" s="159" t="s">
        <v>7</v>
      </c>
      <c r="D60" s="123">
        <v>0.21000000000000002</v>
      </c>
      <c r="E60" s="123">
        <v>0.19</v>
      </c>
      <c r="F60" s="123"/>
      <c r="G60" s="123"/>
      <c r="H60" s="123"/>
      <c r="I60" s="123"/>
      <c r="J60" s="123"/>
      <c r="K60" s="123"/>
      <c r="L60" s="123"/>
      <c r="M60" s="123"/>
      <c r="N60" s="123"/>
      <c r="O60" s="123"/>
      <c r="P60" s="123"/>
      <c r="Q60" s="123"/>
      <c r="R60" s="123"/>
      <c r="S60" s="123">
        <v>0.01</v>
      </c>
      <c r="T60" s="123"/>
      <c r="U60" s="123"/>
      <c r="V60" s="123"/>
      <c r="W60" s="123"/>
      <c r="X60" s="123"/>
      <c r="Y60" s="123"/>
      <c r="Z60" s="123"/>
      <c r="AA60" s="123"/>
      <c r="AB60" s="123"/>
      <c r="AC60" s="123"/>
      <c r="AD60" s="123"/>
      <c r="AE60" s="123"/>
      <c r="AF60" s="123">
        <v>0.01</v>
      </c>
      <c r="AG60" s="125" t="s">
        <v>305</v>
      </c>
      <c r="AH60" s="118"/>
    </row>
    <row r="61" spans="1:34" s="122" customFormat="1" ht="47.25">
      <c r="A61" s="118"/>
      <c r="B61" s="251" t="s">
        <v>381</v>
      </c>
      <c r="C61" s="159" t="s">
        <v>7</v>
      </c>
      <c r="D61" s="123">
        <v>0.3</v>
      </c>
      <c r="E61" s="123">
        <v>0.3</v>
      </c>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252" t="s">
        <v>344</v>
      </c>
      <c r="AH61" s="118"/>
    </row>
    <row r="62" spans="1:34" ht="31.5">
      <c r="A62" s="125"/>
      <c r="B62" s="126" t="s">
        <v>307</v>
      </c>
      <c r="C62" s="159" t="s">
        <v>7</v>
      </c>
      <c r="D62" s="123">
        <v>0.05</v>
      </c>
      <c r="E62" s="123">
        <v>0.05</v>
      </c>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5" t="s">
        <v>305</v>
      </c>
      <c r="AH62" s="125" t="s">
        <v>369</v>
      </c>
    </row>
    <row r="63" spans="1:34" ht="15.75">
      <c r="A63" s="125"/>
      <c r="B63" s="126" t="s">
        <v>382</v>
      </c>
      <c r="C63" s="159" t="s">
        <v>7</v>
      </c>
      <c r="D63" s="123">
        <v>0.5</v>
      </c>
      <c r="E63" s="123">
        <v>0.5</v>
      </c>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5" t="s">
        <v>383</v>
      </c>
      <c r="AH63" s="125" t="s">
        <v>377</v>
      </c>
    </row>
    <row r="64" spans="1:34" s="122" customFormat="1" ht="15.75">
      <c r="A64" s="118">
        <v>6</v>
      </c>
      <c r="B64" s="253" t="s">
        <v>384</v>
      </c>
      <c r="C64" s="253"/>
      <c r="D64" s="123">
        <v>0</v>
      </c>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18"/>
      <c r="AH64" s="118"/>
    </row>
    <row r="65" spans="1:34" ht="15.75">
      <c r="A65" s="125"/>
      <c r="B65" s="151" t="s">
        <v>309</v>
      </c>
      <c r="C65" s="151" t="s">
        <v>200</v>
      </c>
      <c r="D65" s="123">
        <v>1.34</v>
      </c>
      <c r="E65" s="128">
        <v>1.28</v>
      </c>
      <c r="F65" s="123"/>
      <c r="G65" s="123"/>
      <c r="H65" s="123"/>
      <c r="I65" s="123"/>
      <c r="J65" s="123"/>
      <c r="K65" s="123"/>
      <c r="L65" s="123"/>
      <c r="M65" s="123"/>
      <c r="N65" s="123"/>
      <c r="O65" s="123"/>
      <c r="P65" s="123"/>
      <c r="Q65" s="123"/>
      <c r="R65" s="123"/>
      <c r="S65" s="123">
        <v>0.04</v>
      </c>
      <c r="T65" s="123">
        <v>0.02</v>
      </c>
      <c r="U65" s="123"/>
      <c r="V65" s="123"/>
      <c r="W65" s="123"/>
      <c r="X65" s="123"/>
      <c r="Y65" s="123"/>
      <c r="Z65" s="123"/>
      <c r="AA65" s="123"/>
      <c r="AB65" s="123"/>
      <c r="AC65" s="123"/>
      <c r="AD65" s="123"/>
      <c r="AE65" s="123"/>
      <c r="AF65" s="123"/>
      <c r="AG65" s="125" t="s">
        <v>281</v>
      </c>
      <c r="AH65" s="125"/>
    </row>
    <row r="66" spans="1:34" s="122" customFormat="1" ht="15.75">
      <c r="A66" s="118" t="s">
        <v>79</v>
      </c>
      <c r="B66" s="119" t="s">
        <v>328</v>
      </c>
      <c r="C66" s="119"/>
      <c r="D66" s="123">
        <v>0</v>
      </c>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18"/>
      <c r="AH66" s="118"/>
    </row>
    <row r="67" spans="1:34" s="122" customFormat="1" ht="15.75">
      <c r="A67" s="118">
        <v>1</v>
      </c>
      <c r="B67" s="119" t="s">
        <v>286</v>
      </c>
      <c r="C67" s="119"/>
      <c r="D67" s="123">
        <v>0</v>
      </c>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5"/>
      <c r="AH67" s="125"/>
    </row>
    <row r="68" spans="1:34" ht="31.5">
      <c r="A68" s="125"/>
      <c r="B68" s="126" t="s">
        <v>556</v>
      </c>
      <c r="C68" s="126" t="s">
        <v>70</v>
      </c>
      <c r="D68" s="123">
        <v>0.22000000000000003</v>
      </c>
      <c r="E68" s="123">
        <v>0.1</v>
      </c>
      <c r="F68" s="123">
        <v>0.02</v>
      </c>
      <c r="G68" s="123">
        <v>0.03</v>
      </c>
      <c r="H68" s="123">
        <v>0.02</v>
      </c>
      <c r="I68" s="123">
        <v>0.02</v>
      </c>
      <c r="J68" s="123"/>
      <c r="K68" s="123"/>
      <c r="L68" s="123">
        <v>0.01</v>
      </c>
      <c r="M68" s="123"/>
      <c r="N68" s="123"/>
      <c r="O68" s="123"/>
      <c r="P68" s="123"/>
      <c r="Q68" s="123"/>
      <c r="R68" s="123"/>
      <c r="S68" s="123"/>
      <c r="T68" s="123">
        <v>0.01</v>
      </c>
      <c r="U68" s="123"/>
      <c r="V68" s="123"/>
      <c r="W68" s="123"/>
      <c r="X68" s="123"/>
      <c r="Y68" s="123"/>
      <c r="Z68" s="123"/>
      <c r="AA68" s="123"/>
      <c r="AB68" s="123"/>
      <c r="AC68" s="123"/>
      <c r="AD68" s="123"/>
      <c r="AE68" s="123"/>
      <c r="AF68" s="123">
        <v>0.01</v>
      </c>
      <c r="AG68" s="125" t="s">
        <v>274</v>
      </c>
      <c r="AH68" s="125"/>
    </row>
    <row r="69" spans="1:233" s="122" customFormat="1" ht="15.75">
      <c r="A69" s="125"/>
      <c r="B69" s="126" t="s">
        <v>578</v>
      </c>
      <c r="C69" s="126" t="s">
        <v>70</v>
      </c>
      <c r="D69" s="123">
        <v>0.08</v>
      </c>
      <c r="E69" s="123"/>
      <c r="F69" s="123"/>
      <c r="G69" s="123"/>
      <c r="H69" s="123"/>
      <c r="I69" s="123"/>
      <c r="J69" s="123"/>
      <c r="K69" s="123"/>
      <c r="L69" s="123"/>
      <c r="M69" s="123"/>
      <c r="N69" s="123"/>
      <c r="O69" s="123"/>
      <c r="P69" s="123"/>
      <c r="Q69" s="123"/>
      <c r="R69" s="123"/>
      <c r="S69" s="123"/>
      <c r="T69" s="123">
        <v>0.08</v>
      </c>
      <c r="U69" s="123"/>
      <c r="V69" s="123"/>
      <c r="W69" s="123"/>
      <c r="X69" s="123"/>
      <c r="Y69" s="123"/>
      <c r="Z69" s="123"/>
      <c r="AA69" s="123"/>
      <c r="AB69" s="123"/>
      <c r="AC69" s="123"/>
      <c r="AD69" s="123"/>
      <c r="AE69" s="123"/>
      <c r="AF69" s="123"/>
      <c r="AG69" s="125" t="s">
        <v>274</v>
      </c>
      <c r="AH69" s="125"/>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7"/>
      <c r="FX69" s="127"/>
      <c r="FY69" s="127"/>
      <c r="FZ69" s="127"/>
      <c r="GA69" s="127"/>
      <c r="GB69" s="127"/>
      <c r="GC69" s="127"/>
      <c r="GD69" s="127"/>
      <c r="GE69" s="127"/>
      <c r="GF69" s="127"/>
      <c r="GG69" s="127"/>
      <c r="GH69" s="127"/>
      <c r="GI69" s="127"/>
      <c r="GJ69" s="127"/>
      <c r="GK69" s="127"/>
      <c r="GL69" s="127"/>
      <c r="GM69" s="127"/>
      <c r="GN69" s="127"/>
      <c r="GO69" s="127"/>
      <c r="GP69" s="127"/>
      <c r="GQ69" s="127"/>
      <c r="GR69" s="127"/>
      <c r="GS69" s="127"/>
      <c r="GT69" s="127"/>
      <c r="GU69" s="127"/>
      <c r="GV69" s="127"/>
      <c r="GW69" s="127"/>
      <c r="GX69" s="127"/>
      <c r="GY69" s="127"/>
      <c r="GZ69" s="127"/>
      <c r="HA69" s="127"/>
      <c r="HB69" s="127"/>
      <c r="HC69" s="127"/>
      <c r="HD69" s="127"/>
      <c r="HE69" s="127"/>
      <c r="HF69" s="127"/>
      <c r="HG69" s="127"/>
      <c r="HH69" s="127"/>
      <c r="HI69" s="127"/>
      <c r="HJ69" s="127"/>
      <c r="HK69" s="127"/>
      <c r="HL69" s="127"/>
      <c r="HM69" s="127"/>
      <c r="HN69" s="127"/>
      <c r="HO69" s="127"/>
      <c r="HP69" s="127"/>
      <c r="HQ69" s="127"/>
      <c r="HR69" s="127"/>
      <c r="HS69" s="127"/>
      <c r="HT69" s="127"/>
      <c r="HU69" s="127"/>
      <c r="HV69" s="127"/>
      <c r="HW69" s="127"/>
      <c r="HX69" s="127"/>
      <c r="HY69" s="127"/>
    </row>
    <row r="70" spans="1:34" s="122" customFormat="1" ht="15.75">
      <c r="A70" s="118"/>
      <c r="B70" s="151" t="s">
        <v>600</v>
      </c>
      <c r="C70" s="126" t="s">
        <v>70</v>
      </c>
      <c r="D70" s="151">
        <v>0.5</v>
      </c>
      <c r="E70" s="123">
        <v>0.5</v>
      </c>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5" t="s">
        <v>281</v>
      </c>
      <c r="AH70" s="125"/>
    </row>
    <row r="71" spans="1:34" ht="31.5">
      <c r="A71" s="125"/>
      <c r="B71" s="126" t="s">
        <v>385</v>
      </c>
      <c r="C71" s="126" t="s">
        <v>70</v>
      </c>
      <c r="D71" s="123">
        <v>3</v>
      </c>
      <c r="E71" s="123">
        <v>2.5</v>
      </c>
      <c r="F71" s="123"/>
      <c r="G71" s="123"/>
      <c r="H71" s="123"/>
      <c r="I71" s="123"/>
      <c r="J71" s="123"/>
      <c r="K71" s="123"/>
      <c r="L71" s="123">
        <v>0.5</v>
      </c>
      <c r="M71" s="123"/>
      <c r="N71" s="123"/>
      <c r="O71" s="123"/>
      <c r="P71" s="123"/>
      <c r="Q71" s="123"/>
      <c r="R71" s="123"/>
      <c r="S71" s="123"/>
      <c r="T71" s="123"/>
      <c r="U71" s="123"/>
      <c r="V71" s="123"/>
      <c r="W71" s="123"/>
      <c r="X71" s="123"/>
      <c r="Y71" s="123"/>
      <c r="Z71" s="123"/>
      <c r="AA71" s="123"/>
      <c r="AB71" s="123"/>
      <c r="AC71" s="123"/>
      <c r="AD71" s="123"/>
      <c r="AE71" s="123"/>
      <c r="AF71" s="123"/>
      <c r="AG71" s="125" t="s">
        <v>281</v>
      </c>
      <c r="AH71" s="125" t="s">
        <v>369</v>
      </c>
    </row>
    <row r="72" spans="1:34" ht="15.75">
      <c r="A72" s="125"/>
      <c r="B72" s="126" t="s">
        <v>386</v>
      </c>
      <c r="C72" s="126" t="s">
        <v>70</v>
      </c>
      <c r="D72" s="123">
        <v>0.13</v>
      </c>
      <c r="E72" s="123"/>
      <c r="F72" s="123"/>
      <c r="G72" s="123"/>
      <c r="H72" s="123">
        <v>0.03</v>
      </c>
      <c r="I72" s="123"/>
      <c r="J72" s="123"/>
      <c r="K72" s="123"/>
      <c r="L72" s="123">
        <v>0.03</v>
      </c>
      <c r="M72" s="123"/>
      <c r="N72" s="123"/>
      <c r="O72" s="123"/>
      <c r="P72" s="123"/>
      <c r="Q72" s="123">
        <v>0.07</v>
      </c>
      <c r="R72" s="123"/>
      <c r="S72" s="123"/>
      <c r="T72" s="123"/>
      <c r="U72" s="123"/>
      <c r="V72" s="123"/>
      <c r="W72" s="123"/>
      <c r="X72" s="123"/>
      <c r="Y72" s="123"/>
      <c r="Z72" s="123"/>
      <c r="AA72" s="123"/>
      <c r="AB72" s="123"/>
      <c r="AC72" s="123"/>
      <c r="AD72" s="123"/>
      <c r="AE72" s="123"/>
      <c r="AF72" s="123"/>
      <c r="AG72" s="125" t="s">
        <v>281</v>
      </c>
      <c r="AH72" s="125">
        <v>2021</v>
      </c>
    </row>
    <row r="73" spans="1:34" ht="31.5">
      <c r="A73" s="125"/>
      <c r="B73" s="126" t="s">
        <v>342</v>
      </c>
      <c r="C73" s="126" t="s">
        <v>70</v>
      </c>
      <c r="D73" s="123">
        <v>0.15</v>
      </c>
      <c r="E73" s="123"/>
      <c r="F73" s="123"/>
      <c r="G73" s="123"/>
      <c r="H73" s="123"/>
      <c r="I73" s="123"/>
      <c r="J73" s="123"/>
      <c r="K73" s="123"/>
      <c r="L73" s="123"/>
      <c r="M73" s="123"/>
      <c r="N73" s="123"/>
      <c r="O73" s="123"/>
      <c r="P73" s="123"/>
      <c r="Q73" s="123"/>
      <c r="R73" s="123"/>
      <c r="S73" s="123"/>
      <c r="T73" s="123">
        <v>0.15</v>
      </c>
      <c r="U73" s="123"/>
      <c r="V73" s="123"/>
      <c r="W73" s="123"/>
      <c r="X73" s="123"/>
      <c r="Y73" s="123"/>
      <c r="Z73" s="123"/>
      <c r="AA73" s="123"/>
      <c r="AB73" s="123"/>
      <c r="AC73" s="123"/>
      <c r="AD73" s="123"/>
      <c r="AE73" s="123"/>
      <c r="AF73" s="123"/>
      <c r="AG73" s="125" t="s">
        <v>281</v>
      </c>
      <c r="AH73" s="125">
        <v>2021</v>
      </c>
    </row>
    <row r="74" spans="1:34" ht="31.5">
      <c r="A74" s="125"/>
      <c r="B74" s="126" t="s">
        <v>397</v>
      </c>
      <c r="C74" s="126" t="s">
        <v>70</v>
      </c>
      <c r="D74" s="123">
        <v>0.35</v>
      </c>
      <c r="E74" s="128">
        <v>0.2</v>
      </c>
      <c r="F74" s="128"/>
      <c r="G74" s="128"/>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v>0.15</v>
      </c>
      <c r="AG74" s="125" t="s">
        <v>277</v>
      </c>
      <c r="AH74" s="125"/>
    </row>
    <row r="75" spans="1:34" ht="31.5">
      <c r="A75" s="125"/>
      <c r="B75" s="126" t="s">
        <v>387</v>
      </c>
      <c r="C75" s="126" t="s">
        <v>70</v>
      </c>
      <c r="D75" s="123">
        <v>4.26</v>
      </c>
      <c r="E75" s="123">
        <v>2.5300000000000002</v>
      </c>
      <c r="F75" s="123"/>
      <c r="G75" s="123"/>
      <c r="H75" s="123"/>
      <c r="I75" s="123"/>
      <c r="J75" s="123"/>
      <c r="K75" s="123"/>
      <c r="L75" s="123"/>
      <c r="M75" s="123"/>
      <c r="N75" s="123"/>
      <c r="O75" s="123"/>
      <c r="P75" s="123"/>
      <c r="Q75" s="123"/>
      <c r="R75" s="123"/>
      <c r="S75" s="123">
        <v>0.05</v>
      </c>
      <c r="T75" s="123">
        <v>0.03</v>
      </c>
      <c r="U75" s="123"/>
      <c r="V75" s="123"/>
      <c r="W75" s="123"/>
      <c r="X75" s="123"/>
      <c r="Y75" s="123">
        <v>0.03</v>
      </c>
      <c r="Z75" s="123"/>
      <c r="AA75" s="123"/>
      <c r="AB75" s="123"/>
      <c r="AC75" s="123"/>
      <c r="AD75" s="123"/>
      <c r="AE75" s="123"/>
      <c r="AF75" s="123">
        <v>1.62</v>
      </c>
      <c r="AG75" s="125" t="s">
        <v>302</v>
      </c>
      <c r="AH75" s="125"/>
    </row>
    <row r="76" spans="1:34" ht="31.5">
      <c r="A76" s="125"/>
      <c r="B76" s="126" t="s">
        <v>388</v>
      </c>
      <c r="C76" s="126" t="s">
        <v>70</v>
      </c>
      <c r="D76" s="123">
        <v>0.1</v>
      </c>
      <c r="E76" s="123">
        <v>0.1</v>
      </c>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5" t="s">
        <v>302</v>
      </c>
      <c r="AH76" s="125">
        <v>2021</v>
      </c>
    </row>
    <row r="77" spans="1:34" ht="15.75">
      <c r="A77" s="125"/>
      <c r="B77" s="126" t="s">
        <v>389</v>
      </c>
      <c r="C77" s="126" t="s">
        <v>70</v>
      </c>
      <c r="D77" s="123">
        <v>1</v>
      </c>
      <c r="E77" s="123">
        <v>1</v>
      </c>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5" t="s">
        <v>302</v>
      </c>
      <c r="AH77" s="125">
        <v>2016</v>
      </c>
    </row>
    <row r="78" spans="1:34" ht="15.75">
      <c r="A78" s="125"/>
      <c r="B78" s="126" t="s">
        <v>390</v>
      </c>
      <c r="C78" s="126" t="s">
        <v>70</v>
      </c>
      <c r="D78" s="123">
        <v>0.01</v>
      </c>
      <c r="E78" s="123"/>
      <c r="F78" s="123"/>
      <c r="G78" s="123"/>
      <c r="H78" s="123"/>
      <c r="I78" s="123"/>
      <c r="J78" s="123"/>
      <c r="K78" s="123"/>
      <c r="L78" s="123"/>
      <c r="M78" s="123">
        <v>0.01</v>
      </c>
      <c r="N78" s="123"/>
      <c r="O78" s="123"/>
      <c r="P78" s="123"/>
      <c r="Q78" s="123"/>
      <c r="R78" s="123"/>
      <c r="S78" s="123"/>
      <c r="T78" s="123"/>
      <c r="U78" s="123"/>
      <c r="V78" s="123"/>
      <c r="W78" s="123"/>
      <c r="X78" s="123"/>
      <c r="Y78" s="123"/>
      <c r="Z78" s="123"/>
      <c r="AA78" s="123"/>
      <c r="AB78" s="123"/>
      <c r="AC78" s="123"/>
      <c r="AD78" s="123"/>
      <c r="AE78" s="123"/>
      <c r="AF78" s="123"/>
      <c r="AG78" s="125" t="s">
        <v>354</v>
      </c>
      <c r="AH78" s="125">
        <v>2021</v>
      </c>
    </row>
    <row r="79" spans="1:34" ht="15.75">
      <c r="A79" s="125"/>
      <c r="B79" s="126" t="s">
        <v>391</v>
      </c>
      <c r="C79" s="126" t="s">
        <v>70</v>
      </c>
      <c r="D79" s="123">
        <v>0.06</v>
      </c>
      <c r="E79" s="123"/>
      <c r="F79" s="123"/>
      <c r="G79" s="123"/>
      <c r="H79" s="123"/>
      <c r="I79" s="123"/>
      <c r="J79" s="123"/>
      <c r="K79" s="123"/>
      <c r="L79" s="123"/>
      <c r="M79" s="123">
        <v>0.06</v>
      </c>
      <c r="N79" s="123"/>
      <c r="O79" s="123"/>
      <c r="P79" s="123"/>
      <c r="Q79" s="123"/>
      <c r="R79" s="123"/>
      <c r="S79" s="123"/>
      <c r="T79" s="123"/>
      <c r="U79" s="123"/>
      <c r="V79" s="123"/>
      <c r="W79" s="123"/>
      <c r="X79" s="123"/>
      <c r="Y79" s="123"/>
      <c r="Z79" s="123"/>
      <c r="AA79" s="123"/>
      <c r="AB79" s="123"/>
      <c r="AC79" s="123"/>
      <c r="AD79" s="123"/>
      <c r="AE79" s="123"/>
      <c r="AF79" s="123"/>
      <c r="AG79" s="125" t="s">
        <v>354</v>
      </c>
      <c r="AH79" s="125">
        <v>2021</v>
      </c>
    </row>
    <row r="80" spans="1:34" ht="15.75">
      <c r="A80" s="125"/>
      <c r="B80" s="151" t="s">
        <v>392</v>
      </c>
      <c r="C80" s="126" t="s">
        <v>70</v>
      </c>
      <c r="D80" s="123">
        <v>0.05</v>
      </c>
      <c r="E80" s="123"/>
      <c r="F80" s="123"/>
      <c r="G80" s="123">
        <v>0.05</v>
      </c>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5" t="s">
        <v>354</v>
      </c>
      <c r="AH80" s="125"/>
    </row>
    <row r="81" spans="1:34" ht="31.5">
      <c r="A81" s="125"/>
      <c r="B81" s="126" t="s">
        <v>315</v>
      </c>
      <c r="C81" s="126" t="s">
        <v>70</v>
      </c>
      <c r="D81" s="123">
        <v>5.1</v>
      </c>
      <c r="E81" s="123">
        <v>3.89</v>
      </c>
      <c r="F81" s="123"/>
      <c r="G81" s="123">
        <v>0.61</v>
      </c>
      <c r="H81" s="123"/>
      <c r="I81" s="123"/>
      <c r="J81" s="123"/>
      <c r="K81" s="123"/>
      <c r="L81" s="123"/>
      <c r="M81" s="123"/>
      <c r="N81" s="123"/>
      <c r="O81" s="123"/>
      <c r="P81" s="123"/>
      <c r="Q81" s="123"/>
      <c r="R81" s="123"/>
      <c r="S81" s="123">
        <v>0.17</v>
      </c>
      <c r="T81" s="123">
        <v>0.13</v>
      </c>
      <c r="U81" s="123"/>
      <c r="V81" s="123"/>
      <c r="W81" s="123"/>
      <c r="X81" s="123"/>
      <c r="Y81" s="123"/>
      <c r="Z81" s="123"/>
      <c r="AA81" s="123"/>
      <c r="AB81" s="123"/>
      <c r="AC81" s="123"/>
      <c r="AD81" s="123"/>
      <c r="AE81" s="123"/>
      <c r="AF81" s="123">
        <v>0.3</v>
      </c>
      <c r="AG81" s="125" t="s">
        <v>308</v>
      </c>
      <c r="AH81" s="125" t="s">
        <v>369</v>
      </c>
    </row>
    <row r="82" spans="1:34" ht="15.75">
      <c r="A82" s="125"/>
      <c r="B82" s="126" t="s">
        <v>393</v>
      </c>
      <c r="C82" s="126" t="s">
        <v>70</v>
      </c>
      <c r="D82" s="123">
        <v>1.58</v>
      </c>
      <c r="E82" s="123">
        <v>1.45</v>
      </c>
      <c r="F82" s="123"/>
      <c r="G82" s="123"/>
      <c r="H82" s="123"/>
      <c r="I82" s="123"/>
      <c r="J82" s="123"/>
      <c r="K82" s="123"/>
      <c r="L82" s="123"/>
      <c r="M82" s="123"/>
      <c r="N82" s="123"/>
      <c r="O82" s="123"/>
      <c r="P82" s="123"/>
      <c r="Q82" s="123"/>
      <c r="R82" s="123"/>
      <c r="S82" s="123"/>
      <c r="T82" s="123">
        <v>0.13000000000000012</v>
      </c>
      <c r="U82" s="123"/>
      <c r="V82" s="123"/>
      <c r="W82" s="123"/>
      <c r="X82" s="123"/>
      <c r="Y82" s="123"/>
      <c r="Z82" s="123"/>
      <c r="AA82" s="123"/>
      <c r="AB82" s="123"/>
      <c r="AC82" s="123"/>
      <c r="AD82" s="123"/>
      <c r="AE82" s="123"/>
      <c r="AF82" s="123"/>
      <c r="AG82" s="125" t="s">
        <v>311</v>
      </c>
      <c r="AH82" s="125">
        <v>2021</v>
      </c>
    </row>
    <row r="83" spans="1:34" ht="15.75">
      <c r="A83" s="125"/>
      <c r="B83" s="151" t="s">
        <v>394</v>
      </c>
      <c r="C83" s="126" t="s">
        <v>70</v>
      </c>
      <c r="D83" s="123">
        <v>10.299999999999999</v>
      </c>
      <c r="E83" s="123">
        <v>6.2</v>
      </c>
      <c r="F83" s="123"/>
      <c r="G83" s="123"/>
      <c r="H83" s="123">
        <v>0.6</v>
      </c>
      <c r="I83" s="123">
        <v>0.92</v>
      </c>
      <c r="J83" s="123"/>
      <c r="K83" s="123"/>
      <c r="L83" s="123">
        <v>2.4</v>
      </c>
      <c r="M83" s="123"/>
      <c r="N83" s="123"/>
      <c r="O83" s="123"/>
      <c r="P83" s="123"/>
      <c r="Q83" s="123"/>
      <c r="R83" s="123"/>
      <c r="S83" s="123"/>
      <c r="T83" s="123"/>
      <c r="U83" s="123"/>
      <c r="V83" s="123">
        <v>0.03</v>
      </c>
      <c r="W83" s="123">
        <v>0.08</v>
      </c>
      <c r="X83" s="123"/>
      <c r="Y83" s="123">
        <v>0.01</v>
      </c>
      <c r="Z83" s="123"/>
      <c r="AA83" s="123"/>
      <c r="AB83" s="123"/>
      <c r="AC83" s="123"/>
      <c r="AD83" s="123"/>
      <c r="AE83" s="123"/>
      <c r="AF83" s="123">
        <v>0.06</v>
      </c>
      <c r="AG83" s="125" t="s">
        <v>311</v>
      </c>
      <c r="AH83" s="125">
        <v>2021</v>
      </c>
    </row>
    <row r="84" spans="1:34" ht="15.75">
      <c r="A84" s="125"/>
      <c r="B84" s="126" t="s">
        <v>316</v>
      </c>
      <c r="C84" s="126" t="s">
        <v>70</v>
      </c>
      <c r="D84" s="123">
        <v>4.25</v>
      </c>
      <c r="E84" s="123">
        <v>3.23</v>
      </c>
      <c r="F84" s="123"/>
      <c r="G84" s="123"/>
      <c r="H84" s="123">
        <v>0.04</v>
      </c>
      <c r="I84" s="123"/>
      <c r="J84" s="123"/>
      <c r="K84" s="123"/>
      <c r="L84" s="123">
        <v>0.02</v>
      </c>
      <c r="M84" s="123"/>
      <c r="N84" s="123"/>
      <c r="O84" s="123"/>
      <c r="P84" s="123">
        <v>0.01</v>
      </c>
      <c r="Q84" s="123">
        <v>0.02</v>
      </c>
      <c r="R84" s="123"/>
      <c r="S84" s="123">
        <v>0.32</v>
      </c>
      <c r="T84" s="123">
        <v>0.16</v>
      </c>
      <c r="U84" s="123"/>
      <c r="V84" s="123"/>
      <c r="W84" s="123"/>
      <c r="X84" s="123"/>
      <c r="Y84" s="123"/>
      <c r="Z84" s="123"/>
      <c r="AA84" s="123"/>
      <c r="AB84" s="123"/>
      <c r="AC84" s="123"/>
      <c r="AD84" s="123"/>
      <c r="AE84" s="123"/>
      <c r="AF84" s="123">
        <v>0.45</v>
      </c>
      <c r="AG84" s="125" t="s">
        <v>311</v>
      </c>
      <c r="AH84" s="125" t="s">
        <v>369</v>
      </c>
    </row>
    <row r="85" spans="1:34" ht="31.5">
      <c r="A85" s="125"/>
      <c r="B85" s="151" t="s">
        <v>395</v>
      </c>
      <c r="C85" s="126" t="s">
        <v>70</v>
      </c>
      <c r="D85" s="123">
        <v>1.3</v>
      </c>
      <c r="E85" s="128">
        <v>1</v>
      </c>
      <c r="F85" s="128"/>
      <c r="G85" s="128">
        <v>0.3</v>
      </c>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5" t="s">
        <v>278</v>
      </c>
      <c r="AH85" s="125"/>
    </row>
    <row r="86" spans="1:34" ht="31.5">
      <c r="A86" s="125"/>
      <c r="B86" s="151" t="s">
        <v>603</v>
      </c>
      <c r="C86" s="126" t="s">
        <v>70</v>
      </c>
      <c r="D86" s="123">
        <v>1.87</v>
      </c>
      <c r="E86" s="128">
        <v>1.87</v>
      </c>
      <c r="F86" s="128"/>
      <c r="G86" s="128"/>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5" t="s">
        <v>279</v>
      </c>
      <c r="AH86" s="125"/>
    </row>
    <row r="87" spans="1:34" ht="31.5">
      <c r="A87" s="125"/>
      <c r="B87" s="151" t="s">
        <v>581</v>
      </c>
      <c r="C87" s="126" t="s">
        <v>70</v>
      </c>
      <c r="D87" s="123"/>
      <c r="E87" s="128"/>
      <c r="F87" s="128"/>
      <c r="G87" s="128"/>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5" t="s">
        <v>650</v>
      </c>
      <c r="AH87" s="125"/>
    </row>
    <row r="88" spans="1:34" ht="47.25">
      <c r="A88" s="125"/>
      <c r="B88" s="151" t="s">
        <v>582</v>
      </c>
      <c r="C88" s="126" t="s">
        <v>70</v>
      </c>
      <c r="D88" s="123">
        <v>0.39</v>
      </c>
      <c r="E88" s="128"/>
      <c r="F88" s="128">
        <v>0.39</v>
      </c>
      <c r="G88" s="128"/>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5" t="s">
        <v>279</v>
      </c>
      <c r="AH88" s="125"/>
    </row>
    <row r="89" spans="1:34" ht="47.25">
      <c r="A89" s="125"/>
      <c r="B89" s="151" t="s">
        <v>583</v>
      </c>
      <c r="C89" s="126" t="s">
        <v>70</v>
      </c>
      <c r="D89" s="123">
        <v>3.8</v>
      </c>
      <c r="E89" s="128">
        <v>0.8</v>
      </c>
      <c r="F89" s="128"/>
      <c r="G89" s="128"/>
      <c r="H89" s="123">
        <v>1</v>
      </c>
      <c r="I89" s="123">
        <v>1.2</v>
      </c>
      <c r="J89" s="123"/>
      <c r="K89" s="123"/>
      <c r="L89" s="123">
        <v>0.8</v>
      </c>
      <c r="M89" s="123"/>
      <c r="N89" s="123"/>
      <c r="O89" s="123"/>
      <c r="P89" s="123"/>
      <c r="Q89" s="123"/>
      <c r="R89" s="123"/>
      <c r="S89" s="123"/>
      <c r="T89" s="123"/>
      <c r="U89" s="123"/>
      <c r="V89" s="123"/>
      <c r="W89" s="123"/>
      <c r="X89" s="123"/>
      <c r="Y89" s="123"/>
      <c r="Z89" s="123"/>
      <c r="AA89" s="123"/>
      <c r="AB89" s="123"/>
      <c r="AC89" s="123"/>
      <c r="AD89" s="123"/>
      <c r="AE89" s="123"/>
      <c r="AF89" s="123"/>
      <c r="AG89" s="125" t="s">
        <v>279</v>
      </c>
      <c r="AH89" s="125"/>
    </row>
    <row r="90" spans="1:34" ht="15.75">
      <c r="A90" s="125"/>
      <c r="B90" s="126" t="s">
        <v>301</v>
      </c>
      <c r="C90" s="126" t="s">
        <v>70</v>
      </c>
      <c r="D90" s="123">
        <v>3.74</v>
      </c>
      <c r="E90" s="123">
        <v>1.4</v>
      </c>
      <c r="F90" s="123">
        <v>0.43</v>
      </c>
      <c r="G90" s="123"/>
      <c r="H90" s="123"/>
      <c r="I90" s="123"/>
      <c r="J90" s="123"/>
      <c r="K90" s="123"/>
      <c r="L90" s="123"/>
      <c r="M90" s="123"/>
      <c r="N90" s="123"/>
      <c r="O90" s="123"/>
      <c r="P90" s="123"/>
      <c r="Q90" s="123"/>
      <c r="R90" s="123"/>
      <c r="S90" s="123"/>
      <c r="T90" s="123">
        <v>0.65</v>
      </c>
      <c r="U90" s="123"/>
      <c r="V90" s="123"/>
      <c r="W90" s="123"/>
      <c r="X90" s="123"/>
      <c r="Y90" s="123">
        <v>0.43</v>
      </c>
      <c r="Z90" s="123"/>
      <c r="AA90" s="123"/>
      <c r="AB90" s="123"/>
      <c r="AC90" s="123"/>
      <c r="AD90" s="123"/>
      <c r="AE90" s="123"/>
      <c r="AF90" s="123">
        <v>0.83</v>
      </c>
      <c r="AG90" s="125" t="s">
        <v>279</v>
      </c>
      <c r="AH90" s="125" t="s">
        <v>369</v>
      </c>
    </row>
    <row r="91" spans="1:34" ht="31.5">
      <c r="A91" s="125"/>
      <c r="B91" s="151" t="s">
        <v>396</v>
      </c>
      <c r="C91" s="126" t="s">
        <v>70</v>
      </c>
      <c r="D91" s="123">
        <v>0.15</v>
      </c>
      <c r="E91" s="128">
        <v>0.15</v>
      </c>
      <c r="F91" s="128"/>
      <c r="G91" s="128"/>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5" t="s">
        <v>279</v>
      </c>
      <c r="AH91" s="125"/>
    </row>
    <row r="92" spans="1:34" ht="31.5">
      <c r="A92" s="125"/>
      <c r="B92" s="126" t="s">
        <v>397</v>
      </c>
      <c r="C92" s="126" t="s">
        <v>70</v>
      </c>
      <c r="D92" s="123">
        <v>1.2</v>
      </c>
      <c r="E92" s="123">
        <v>1.2</v>
      </c>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5" t="s">
        <v>305</v>
      </c>
      <c r="AH92" s="125">
        <v>2021</v>
      </c>
    </row>
    <row r="93" spans="1:34" ht="15.75">
      <c r="A93" s="125"/>
      <c r="B93" s="126" t="s">
        <v>398</v>
      </c>
      <c r="C93" s="126" t="s">
        <v>70</v>
      </c>
      <c r="D93" s="123">
        <v>0.09</v>
      </c>
      <c r="E93" s="123"/>
      <c r="F93" s="123"/>
      <c r="G93" s="123"/>
      <c r="H93" s="123">
        <v>0.01</v>
      </c>
      <c r="I93" s="123">
        <v>0.03</v>
      </c>
      <c r="J93" s="123"/>
      <c r="K93" s="123"/>
      <c r="L93" s="123">
        <v>0.04</v>
      </c>
      <c r="M93" s="123"/>
      <c r="N93" s="123"/>
      <c r="O93" s="123"/>
      <c r="P93" s="123"/>
      <c r="Q93" s="123"/>
      <c r="R93" s="123"/>
      <c r="S93" s="123"/>
      <c r="T93" s="123"/>
      <c r="U93" s="123"/>
      <c r="V93" s="123"/>
      <c r="W93" s="123"/>
      <c r="X93" s="123"/>
      <c r="Y93" s="123"/>
      <c r="Z93" s="123"/>
      <c r="AA93" s="123"/>
      <c r="AB93" s="123"/>
      <c r="AC93" s="123"/>
      <c r="AD93" s="123"/>
      <c r="AE93" s="123"/>
      <c r="AF93" s="123">
        <v>0.01</v>
      </c>
      <c r="AG93" s="125" t="s">
        <v>282</v>
      </c>
      <c r="AH93" s="125">
        <v>2021</v>
      </c>
    </row>
    <row r="94" spans="1:34" s="122" customFormat="1" ht="15.75">
      <c r="A94" s="118">
        <v>2</v>
      </c>
      <c r="B94" s="119" t="s">
        <v>233</v>
      </c>
      <c r="C94" s="119"/>
      <c r="D94" s="123">
        <v>31.259999999999998</v>
      </c>
      <c r="E94" s="123">
        <v>18.61</v>
      </c>
      <c r="F94" s="123">
        <v>0</v>
      </c>
      <c r="G94" s="123">
        <v>1.49</v>
      </c>
      <c r="H94" s="123">
        <v>0</v>
      </c>
      <c r="I94" s="123">
        <v>0</v>
      </c>
      <c r="J94" s="123">
        <v>0</v>
      </c>
      <c r="K94" s="123">
        <v>0</v>
      </c>
      <c r="L94" s="123">
        <v>0</v>
      </c>
      <c r="M94" s="123">
        <v>0</v>
      </c>
      <c r="N94" s="123">
        <v>0</v>
      </c>
      <c r="O94" s="123">
        <v>0</v>
      </c>
      <c r="P94" s="123">
        <v>1.14</v>
      </c>
      <c r="Q94" s="123">
        <v>0</v>
      </c>
      <c r="R94" s="123">
        <v>3.35</v>
      </c>
      <c r="S94" s="123">
        <v>0.13</v>
      </c>
      <c r="T94" s="123">
        <v>0.04</v>
      </c>
      <c r="U94" s="123">
        <v>0</v>
      </c>
      <c r="V94" s="123">
        <v>0</v>
      </c>
      <c r="W94" s="123">
        <v>0</v>
      </c>
      <c r="X94" s="123">
        <v>0</v>
      </c>
      <c r="Y94" s="123">
        <v>0</v>
      </c>
      <c r="Z94" s="123">
        <v>0</v>
      </c>
      <c r="AA94" s="123">
        <v>0</v>
      </c>
      <c r="AB94" s="123">
        <v>0</v>
      </c>
      <c r="AC94" s="123">
        <v>0</v>
      </c>
      <c r="AD94" s="123">
        <v>0</v>
      </c>
      <c r="AE94" s="123">
        <v>0</v>
      </c>
      <c r="AF94" s="123">
        <v>6.5</v>
      </c>
      <c r="AG94" s="118"/>
      <c r="AH94" s="118"/>
    </row>
    <row r="95" spans="1:233" s="122" customFormat="1" ht="15.75">
      <c r="A95" s="125"/>
      <c r="B95" s="126" t="s">
        <v>586</v>
      </c>
      <c r="C95" s="126" t="s">
        <v>71</v>
      </c>
      <c r="D95" s="123">
        <v>1</v>
      </c>
      <c r="E95" s="123">
        <v>1</v>
      </c>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t="s">
        <v>281</v>
      </c>
      <c r="AH95" s="125"/>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c r="CH95" s="127"/>
      <c r="CI95" s="127"/>
      <c r="CJ95" s="127"/>
      <c r="CK95" s="127"/>
      <c r="CL95" s="127"/>
      <c r="CM95" s="127"/>
      <c r="CN95" s="127"/>
      <c r="CO95" s="127"/>
      <c r="CP95" s="127"/>
      <c r="CQ95" s="127"/>
      <c r="CR95" s="127"/>
      <c r="CS95" s="127"/>
      <c r="CT95" s="127"/>
      <c r="CU95" s="127"/>
      <c r="CV95" s="127"/>
      <c r="CW95" s="127"/>
      <c r="CX95" s="127"/>
      <c r="CY95" s="127"/>
      <c r="CZ95" s="127"/>
      <c r="DA95" s="127"/>
      <c r="DB95" s="127"/>
      <c r="DC95" s="127"/>
      <c r="DD95" s="127"/>
      <c r="DE95" s="127"/>
      <c r="DF95" s="127"/>
      <c r="DG95" s="127"/>
      <c r="DH95" s="127"/>
      <c r="DI95" s="127"/>
      <c r="DJ95" s="127"/>
      <c r="DK95" s="127"/>
      <c r="DL95" s="127"/>
      <c r="DM95" s="127"/>
      <c r="DN95" s="127"/>
      <c r="DO95" s="127"/>
      <c r="DP95" s="127"/>
      <c r="DQ95" s="127"/>
      <c r="DR95" s="127"/>
      <c r="DS95" s="127"/>
      <c r="DT95" s="127"/>
      <c r="DU95" s="127"/>
      <c r="DV95" s="127"/>
      <c r="DW95" s="127"/>
      <c r="DX95" s="127"/>
      <c r="DY95" s="127"/>
      <c r="DZ95" s="127"/>
      <c r="EA95" s="127"/>
      <c r="EB95" s="127"/>
      <c r="EC95" s="127"/>
      <c r="ED95" s="127"/>
      <c r="EE95" s="127"/>
      <c r="EF95" s="127"/>
      <c r="EG95" s="127"/>
      <c r="EH95" s="127"/>
      <c r="EI95" s="127"/>
      <c r="EJ95" s="127"/>
      <c r="EK95" s="127"/>
      <c r="EL95" s="127"/>
      <c r="EM95" s="127"/>
      <c r="EN95" s="127"/>
      <c r="EO95" s="127"/>
      <c r="EP95" s="127"/>
      <c r="EQ95" s="127"/>
      <c r="ER95" s="127"/>
      <c r="ES95" s="127"/>
      <c r="ET95" s="127"/>
      <c r="EU95" s="127"/>
      <c r="EV95" s="127"/>
      <c r="EW95" s="127"/>
      <c r="EX95" s="127"/>
      <c r="EY95" s="127"/>
      <c r="EZ95" s="127"/>
      <c r="FA95" s="127"/>
      <c r="FB95" s="127"/>
      <c r="FC95" s="127"/>
      <c r="FD95" s="127"/>
      <c r="FE95" s="127"/>
      <c r="FF95" s="127"/>
      <c r="FG95" s="127"/>
      <c r="FH95" s="127"/>
      <c r="FI95" s="127"/>
      <c r="FJ95" s="127"/>
      <c r="FK95" s="127"/>
      <c r="FL95" s="127"/>
      <c r="FM95" s="127"/>
      <c r="FN95" s="127"/>
      <c r="FO95" s="127"/>
      <c r="FP95" s="127"/>
      <c r="FQ95" s="127"/>
      <c r="FR95" s="127"/>
      <c r="FS95" s="127"/>
      <c r="FT95" s="127"/>
      <c r="FU95" s="127"/>
      <c r="FV95" s="127"/>
      <c r="FW95" s="127"/>
      <c r="FX95" s="127"/>
      <c r="FY95" s="127"/>
      <c r="FZ95" s="127"/>
      <c r="GA95" s="127"/>
      <c r="GB95" s="127"/>
      <c r="GC95" s="127"/>
      <c r="GD95" s="127"/>
      <c r="GE95" s="127"/>
      <c r="GF95" s="127"/>
      <c r="GG95" s="127"/>
      <c r="GH95" s="127"/>
      <c r="GI95" s="127"/>
      <c r="GJ95" s="127"/>
      <c r="GK95" s="127"/>
      <c r="GL95" s="127"/>
      <c r="GM95" s="127"/>
      <c r="GN95" s="127"/>
      <c r="GO95" s="127"/>
      <c r="GP95" s="127"/>
      <c r="GQ95" s="127"/>
      <c r="GR95" s="127"/>
      <c r="GS95" s="127"/>
      <c r="GT95" s="127"/>
      <c r="GU95" s="127"/>
      <c r="GV95" s="127"/>
      <c r="GW95" s="127"/>
      <c r="GX95" s="127"/>
      <c r="GY95" s="127"/>
      <c r="GZ95" s="127"/>
      <c r="HA95" s="127"/>
      <c r="HB95" s="127"/>
      <c r="HC95" s="127"/>
      <c r="HD95" s="127"/>
      <c r="HE95" s="127"/>
      <c r="HF95" s="127"/>
      <c r="HG95" s="127"/>
      <c r="HH95" s="127"/>
      <c r="HI95" s="127"/>
      <c r="HJ95" s="127"/>
      <c r="HK95" s="127"/>
      <c r="HL95" s="127"/>
      <c r="HM95" s="127"/>
      <c r="HN95" s="127"/>
      <c r="HO95" s="127"/>
      <c r="HP95" s="127"/>
      <c r="HQ95" s="127"/>
      <c r="HR95" s="127"/>
      <c r="HS95" s="127"/>
      <c r="HT95" s="127"/>
      <c r="HU95" s="127"/>
      <c r="HV95" s="127"/>
      <c r="HW95" s="127"/>
      <c r="HX95" s="127"/>
      <c r="HY95" s="127"/>
    </row>
    <row r="96" spans="1:34" ht="15.75">
      <c r="A96" s="125"/>
      <c r="B96" s="126" t="s">
        <v>585</v>
      </c>
      <c r="C96" s="126" t="s">
        <v>71</v>
      </c>
      <c r="D96" s="123">
        <v>3.6</v>
      </c>
      <c r="E96" s="123">
        <v>2.6</v>
      </c>
      <c r="F96" s="123"/>
      <c r="G96" s="123">
        <v>0.5</v>
      </c>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v>0.5</v>
      </c>
      <c r="AG96" s="125" t="s">
        <v>279</v>
      </c>
      <c r="AH96" s="125"/>
    </row>
    <row r="97" spans="1:34" ht="15.75">
      <c r="A97" s="125"/>
      <c r="B97" s="124" t="s">
        <v>399</v>
      </c>
      <c r="C97" s="126" t="s">
        <v>71</v>
      </c>
      <c r="D97" s="123">
        <v>0.4</v>
      </c>
      <c r="E97" s="123">
        <v>0.4</v>
      </c>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t="s">
        <v>279</v>
      </c>
      <c r="AH97" s="125"/>
    </row>
    <row r="98" spans="1:34" ht="15.75">
      <c r="A98" s="125"/>
      <c r="B98" s="126" t="s">
        <v>317</v>
      </c>
      <c r="C98" s="126" t="s">
        <v>71</v>
      </c>
      <c r="D98" s="123">
        <v>1</v>
      </c>
      <c r="E98" s="123">
        <v>1</v>
      </c>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t="s">
        <v>354</v>
      </c>
      <c r="AH98" s="125" t="s">
        <v>369</v>
      </c>
    </row>
    <row r="99" spans="1:34" ht="31.5">
      <c r="A99" s="125"/>
      <c r="B99" s="260" t="s">
        <v>611</v>
      </c>
      <c r="C99" s="126" t="s">
        <v>71</v>
      </c>
      <c r="D99" s="123">
        <v>6.6</v>
      </c>
      <c r="E99" s="123">
        <v>2.5</v>
      </c>
      <c r="F99" s="123">
        <v>2.2</v>
      </c>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v>1.9</v>
      </c>
      <c r="AG99" s="125" t="s">
        <v>302</v>
      </c>
      <c r="AH99" s="125" t="s">
        <v>369</v>
      </c>
    </row>
    <row r="100" spans="1:34" ht="15.75">
      <c r="A100" s="125"/>
      <c r="B100" s="126" t="s">
        <v>318</v>
      </c>
      <c r="C100" s="126" t="s">
        <v>71</v>
      </c>
      <c r="D100" s="123">
        <v>39.34</v>
      </c>
      <c r="E100" s="123">
        <v>18.64</v>
      </c>
      <c r="F100" s="123"/>
      <c r="G100" s="123"/>
      <c r="H100" s="123">
        <v>0.45</v>
      </c>
      <c r="I100" s="123">
        <v>5</v>
      </c>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v>15.25</v>
      </c>
      <c r="AG100" s="125" t="s">
        <v>302</v>
      </c>
      <c r="AH100" s="125" t="s">
        <v>369</v>
      </c>
    </row>
    <row r="101" spans="1:34" ht="31.5">
      <c r="A101" s="125"/>
      <c r="B101" s="126" t="s">
        <v>400</v>
      </c>
      <c r="C101" s="126" t="s">
        <v>71</v>
      </c>
      <c r="D101" s="123">
        <v>0.6500000000000001</v>
      </c>
      <c r="E101" s="123">
        <v>0.39</v>
      </c>
      <c r="F101" s="123"/>
      <c r="G101" s="123"/>
      <c r="H101" s="123"/>
      <c r="I101" s="123"/>
      <c r="J101" s="123"/>
      <c r="K101" s="123"/>
      <c r="L101" s="123"/>
      <c r="M101" s="123"/>
      <c r="N101" s="123"/>
      <c r="O101" s="123"/>
      <c r="P101" s="123"/>
      <c r="Q101" s="123"/>
      <c r="R101" s="123"/>
      <c r="S101" s="123">
        <v>0.03</v>
      </c>
      <c r="T101" s="123">
        <v>0.03</v>
      </c>
      <c r="U101" s="123"/>
      <c r="V101" s="123"/>
      <c r="W101" s="123"/>
      <c r="X101" s="123"/>
      <c r="Y101" s="123"/>
      <c r="Z101" s="123"/>
      <c r="AA101" s="123"/>
      <c r="AB101" s="123"/>
      <c r="AC101" s="123"/>
      <c r="AD101" s="123"/>
      <c r="AE101" s="123"/>
      <c r="AF101" s="123">
        <v>0.2</v>
      </c>
      <c r="AG101" s="125" t="s">
        <v>302</v>
      </c>
      <c r="AH101" s="125">
        <v>2021</v>
      </c>
    </row>
    <row r="102" spans="1:34" ht="31.5">
      <c r="A102" s="125"/>
      <c r="B102" s="151" t="s">
        <v>401</v>
      </c>
      <c r="C102" s="126" t="s">
        <v>71</v>
      </c>
      <c r="D102" s="123">
        <v>0.2</v>
      </c>
      <c r="E102" s="123">
        <v>0.2</v>
      </c>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5" t="s">
        <v>275</v>
      </c>
      <c r="AH102" s="125"/>
    </row>
    <row r="103" spans="1:34" ht="15.75">
      <c r="A103" s="125"/>
      <c r="B103" s="126" t="s">
        <v>319</v>
      </c>
      <c r="C103" s="126" t="s">
        <v>71</v>
      </c>
      <c r="D103" s="123">
        <v>0.6699999999999999</v>
      </c>
      <c r="E103" s="123">
        <v>0.3</v>
      </c>
      <c r="F103" s="123"/>
      <c r="G103" s="123"/>
      <c r="H103" s="123">
        <v>0.05</v>
      </c>
      <c r="I103" s="123"/>
      <c r="J103" s="123"/>
      <c r="K103" s="123"/>
      <c r="L103" s="123">
        <v>0.01</v>
      </c>
      <c r="M103" s="123"/>
      <c r="N103" s="123"/>
      <c r="O103" s="123"/>
      <c r="P103" s="123"/>
      <c r="Q103" s="123"/>
      <c r="R103" s="123"/>
      <c r="S103" s="123"/>
      <c r="T103" s="123"/>
      <c r="U103" s="123"/>
      <c r="V103" s="123"/>
      <c r="W103" s="123"/>
      <c r="X103" s="123"/>
      <c r="Y103" s="123"/>
      <c r="Z103" s="123"/>
      <c r="AA103" s="123"/>
      <c r="AB103" s="123"/>
      <c r="AC103" s="123"/>
      <c r="AD103" s="123"/>
      <c r="AE103" s="123">
        <v>0.06</v>
      </c>
      <c r="AF103" s="123">
        <v>0.25</v>
      </c>
      <c r="AG103" s="125" t="s">
        <v>275</v>
      </c>
      <c r="AH103" s="125">
        <v>2021</v>
      </c>
    </row>
    <row r="104" spans="1:34" ht="47.25">
      <c r="A104" s="125"/>
      <c r="B104" s="126" t="s">
        <v>333</v>
      </c>
      <c r="C104" s="126" t="s">
        <v>71</v>
      </c>
      <c r="D104" s="123">
        <v>23.45</v>
      </c>
      <c r="E104" s="123">
        <v>18.61</v>
      </c>
      <c r="F104" s="123"/>
      <c r="G104" s="123">
        <v>1.49</v>
      </c>
      <c r="H104" s="123"/>
      <c r="I104" s="123"/>
      <c r="J104" s="123"/>
      <c r="K104" s="123"/>
      <c r="L104" s="123"/>
      <c r="M104" s="123"/>
      <c r="N104" s="123"/>
      <c r="O104" s="123"/>
      <c r="P104" s="123"/>
      <c r="Q104" s="123"/>
      <c r="R104" s="123">
        <v>3.35</v>
      </c>
      <c r="S104" s="123"/>
      <c r="T104" s="123"/>
      <c r="U104" s="123"/>
      <c r="V104" s="123"/>
      <c r="W104" s="123"/>
      <c r="X104" s="123"/>
      <c r="Y104" s="123"/>
      <c r="Z104" s="123"/>
      <c r="AA104" s="123"/>
      <c r="AB104" s="123"/>
      <c r="AC104" s="123"/>
      <c r="AD104" s="123"/>
      <c r="AE104" s="123"/>
      <c r="AF104" s="123"/>
      <c r="AG104" s="125" t="s">
        <v>280</v>
      </c>
      <c r="AH104" s="125">
        <v>2021</v>
      </c>
    </row>
    <row r="105" spans="1:34" ht="63">
      <c r="A105" s="125"/>
      <c r="B105" s="129" t="s">
        <v>402</v>
      </c>
      <c r="C105" s="126" t="s">
        <v>71</v>
      </c>
      <c r="D105" s="123">
        <v>7.8100000000000005</v>
      </c>
      <c r="E105" s="123"/>
      <c r="F105" s="123"/>
      <c r="G105" s="123"/>
      <c r="H105" s="123"/>
      <c r="I105" s="123"/>
      <c r="J105" s="123"/>
      <c r="K105" s="123"/>
      <c r="L105" s="123"/>
      <c r="M105" s="123"/>
      <c r="N105" s="123"/>
      <c r="O105" s="123"/>
      <c r="P105" s="123">
        <v>1.14</v>
      </c>
      <c r="Q105" s="123"/>
      <c r="R105" s="123"/>
      <c r="S105" s="123">
        <v>0.13</v>
      </c>
      <c r="T105" s="123">
        <v>0.04</v>
      </c>
      <c r="U105" s="123"/>
      <c r="V105" s="123"/>
      <c r="W105" s="123"/>
      <c r="X105" s="123"/>
      <c r="Y105" s="123"/>
      <c r="Z105" s="123"/>
      <c r="AA105" s="123"/>
      <c r="AB105" s="123"/>
      <c r="AC105" s="123"/>
      <c r="AD105" s="123"/>
      <c r="AE105" s="123"/>
      <c r="AF105" s="123">
        <v>6.5</v>
      </c>
      <c r="AG105" s="125" t="s">
        <v>274</v>
      </c>
      <c r="AH105" s="125">
        <v>2021</v>
      </c>
    </row>
    <row r="106" spans="1:34" ht="31.5">
      <c r="A106" s="125"/>
      <c r="B106" s="126" t="s">
        <v>584</v>
      </c>
      <c r="C106" s="126" t="s">
        <v>71</v>
      </c>
      <c r="D106" s="123">
        <v>0.04</v>
      </c>
      <c r="E106" s="123">
        <v>0.04</v>
      </c>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5" t="s">
        <v>276</v>
      </c>
      <c r="AH106" s="125"/>
    </row>
    <row r="107" spans="1:34" ht="15.75">
      <c r="A107" s="125"/>
      <c r="B107" s="151" t="s">
        <v>403</v>
      </c>
      <c r="C107" s="126" t="s">
        <v>71</v>
      </c>
      <c r="D107" s="123">
        <v>1.1600000000000001</v>
      </c>
      <c r="E107" s="128">
        <v>0.65</v>
      </c>
      <c r="F107" s="128"/>
      <c r="G107" s="128">
        <v>0.2</v>
      </c>
      <c r="H107" s="128">
        <v>0.11</v>
      </c>
      <c r="I107" s="128">
        <v>0.1</v>
      </c>
      <c r="J107" s="123"/>
      <c r="K107" s="123"/>
      <c r="L107" s="123"/>
      <c r="M107" s="123"/>
      <c r="N107" s="123"/>
      <c r="O107" s="123"/>
      <c r="P107" s="123"/>
      <c r="Q107" s="123"/>
      <c r="R107" s="123"/>
      <c r="S107" s="123">
        <v>0.05</v>
      </c>
      <c r="T107" s="123">
        <v>0.05</v>
      </c>
      <c r="U107" s="123"/>
      <c r="V107" s="123"/>
      <c r="W107" s="123"/>
      <c r="X107" s="123"/>
      <c r="Y107" s="123"/>
      <c r="Z107" s="123"/>
      <c r="AA107" s="123"/>
      <c r="AB107" s="123"/>
      <c r="AC107" s="123"/>
      <c r="AD107" s="123"/>
      <c r="AE107" s="123"/>
      <c r="AF107" s="123"/>
      <c r="AG107" s="125" t="s">
        <v>276</v>
      </c>
      <c r="AH107" s="125"/>
    </row>
    <row r="108" spans="1:34" ht="15.75">
      <c r="A108" s="125"/>
      <c r="B108" s="126" t="s">
        <v>404</v>
      </c>
      <c r="C108" s="126" t="s">
        <v>71</v>
      </c>
      <c r="D108" s="123">
        <v>0.2</v>
      </c>
      <c r="E108" s="123"/>
      <c r="F108" s="123"/>
      <c r="G108" s="123"/>
      <c r="H108" s="123">
        <v>0.2</v>
      </c>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5" t="s">
        <v>276</v>
      </c>
      <c r="AH108" s="125">
        <v>2021</v>
      </c>
    </row>
    <row r="109" spans="1:34" s="122" customFormat="1" ht="15.75">
      <c r="A109" s="118">
        <v>3</v>
      </c>
      <c r="B109" s="119" t="s">
        <v>229</v>
      </c>
      <c r="C109" s="119"/>
      <c r="D109" s="123">
        <v>0</v>
      </c>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18"/>
      <c r="AH109" s="118"/>
    </row>
    <row r="110" spans="1:34" ht="15.75">
      <c r="A110" s="125"/>
      <c r="B110" s="126" t="s">
        <v>289</v>
      </c>
      <c r="C110" s="126" t="s">
        <v>72</v>
      </c>
      <c r="D110" s="123">
        <v>1.5</v>
      </c>
      <c r="E110" s="123">
        <v>1.4</v>
      </c>
      <c r="F110" s="123"/>
      <c r="G110" s="123"/>
      <c r="H110" s="123"/>
      <c r="I110" s="123"/>
      <c r="J110" s="123"/>
      <c r="K110" s="123"/>
      <c r="L110" s="123"/>
      <c r="M110" s="123"/>
      <c r="N110" s="123"/>
      <c r="O110" s="123"/>
      <c r="P110" s="123"/>
      <c r="Q110" s="123"/>
      <c r="R110" s="123"/>
      <c r="S110" s="123">
        <v>0.05</v>
      </c>
      <c r="T110" s="123">
        <v>0.05</v>
      </c>
      <c r="U110" s="123"/>
      <c r="V110" s="123"/>
      <c r="W110" s="123"/>
      <c r="X110" s="123"/>
      <c r="Y110" s="123"/>
      <c r="Z110" s="123"/>
      <c r="AA110" s="123"/>
      <c r="AB110" s="123"/>
      <c r="AC110" s="123"/>
      <c r="AD110" s="123"/>
      <c r="AE110" s="123"/>
      <c r="AF110" s="123"/>
      <c r="AG110" s="125" t="s">
        <v>274</v>
      </c>
      <c r="AH110" s="125" t="s">
        <v>369</v>
      </c>
    </row>
    <row r="111" spans="1:34" ht="51" customHeight="1">
      <c r="A111" s="125"/>
      <c r="B111" s="126" t="s">
        <v>405</v>
      </c>
      <c r="C111" s="126" t="s">
        <v>72</v>
      </c>
      <c r="D111" s="123">
        <v>38.989999999999995</v>
      </c>
      <c r="E111" s="123">
        <v>22.7</v>
      </c>
      <c r="F111" s="123"/>
      <c r="G111" s="123"/>
      <c r="H111" s="123"/>
      <c r="I111" s="123">
        <v>0.24</v>
      </c>
      <c r="J111" s="123"/>
      <c r="K111" s="123"/>
      <c r="L111" s="123"/>
      <c r="M111" s="123"/>
      <c r="N111" s="123"/>
      <c r="O111" s="123"/>
      <c r="P111" s="123"/>
      <c r="Q111" s="123"/>
      <c r="R111" s="123"/>
      <c r="S111" s="123"/>
      <c r="T111" s="123">
        <v>0.19</v>
      </c>
      <c r="U111" s="123"/>
      <c r="V111" s="123"/>
      <c r="W111" s="123"/>
      <c r="X111" s="123"/>
      <c r="Y111" s="123">
        <v>0.56</v>
      </c>
      <c r="Z111" s="123"/>
      <c r="AA111" s="123"/>
      <c r="AB111" s="123"/>
      <c r="AC111" s="123"/>
      <c r="AD111" s="123"/>
      <c r="AE111" s="123">
        <v>15.3</v>
      </c>
      <c r="AF111" s="123"/>
      <c r="AG111" s="125" t="s">
        <v>274</v>
      </c>
      <c r="AH111" s="125" t="s">
        <v>369</v>
      </c>
    </row>
    <row r="112" spans="1:34" ht="31.5">
      <c r="A112" s="125"/>
      <c r="B112" s="126" t="s">
        <v>406</v>
      </c>
      <c r="C112" s="126" t="s">
        <v>72</v>
      </c>
      <c r="D112" s="123">
        <v>15</v>
      </c>
      <c r="E112" s="123">
        <v>11</v>
      </c>
      <c r="F112" s="123"/>
      <c r="G112" s="123"/>
      <c r="H112" s="123"/>
      <c r="I112" s="123">
        <v>0.5</v>
      </c>
      <c r="J112" s="123"/>
      <c r="K112" s="123"/>
      <c r="L112" s="123"/>
      <c r="M112" s="123"/>
      <c r="N112" s="123"/>
      <c r="O112" s="123"/>
      <c r="P112" s="123"/>
      <c r="Q112" s="123"/>
      <c r="R112" s="123"/>
      <c r="S112" s="123"/>
      <c r="T112" s="123">
        <v>0.5</v>
      </c>
      <c r="U112" s="123"/>
      <c r="V112" s="123"/>
      <c r="W112" s="123"/>
      <c r="X112" s="123"/>
      <c r="Y112" s="123"/>
      <c r="Z112" s="123"/>
      <c r="AA112" s="123"/>
      <c r="AB112" s="123"/>
      <c r="AC112" s="123"/>
      <c r="AD112" s="123"/>
      <c r="AE112" s="123">
        <v>2</v>
      </c>
      <c r="AF112" s="123">
        <v>1</v>
      </c>
      <c r="AG112" s="125" t="s">
        <v>303</v>
      </c>
      <c r="AH112" s="125">
        <v>2021</v>
      </c>
    </row>
    <row r="113" spans="1:34" ht="15.75">
      <c r="A113" s="125"/>
      <c r="B113" s="124" t="s">
        <v>407</v>
      </c>
      <c r="C113" s="126" t="s">
        <v>72</v>
      </c>
      <c r="D113" s="123">
        <v>0.5</v>
      </c>
      <c r="E113" s="123">
        <v>0.5</v>
      </c>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5" t="s">
        <v>279</v>
      </c>
      <c r="AH113" s="125" t="s">
        <v>369</v>
      </c>
    </row>
    <row r="114" spans="1:34" ht="15.75">
      <c r="A114" s="125"/>
      <c r="B114" s="124" t="s">
        <v>408</v>
      </c>
      <c r="C114" s="126" t="s">
        <v>72</v>
      </c>
      <c r="D114" s="123">
        <v>0.42</v>
      </c>
      <c r="E114" s="123">
        <v>0.42</v>
      </c>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5" t="s">
        <v>279</v>
      </c>
      <c r="AH114" s="125">
        <v>2021</v>
      </c>
    </row>
    <row r="115" spans="1:34" ht="15.75">
      <c r="A115" s="125"/>
      <c r="B115" s="126" t="s">
        <v>473</v>
      </c>
      <c r="C115" s="126" t="s">
        <v>72</v>
      </c>
      <c r="D115" s="123">
        <v>0.1</v>
      </c>
      <c r="E115" s="123"/>
      <c r="F115" s="123"/>
      <c r="G115" s="123"/>
      <c r="H115" s="123">
        <v>0.1</v>
      </c>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5" t="s">
        <v>354</v>
      </c>
      <c r="AH115" s="125">
        <v>2021</v>
      </c>
    </row>
    <row r="116" spans="1:34" ht="15.75">
      <c r="A116" s="125"/>
      <c r="B116" s="126" t="s">
        <v>314</v>
      </c>
      <c r="C116" s="126" t="s">
        <v>72</v>
      </c>
      <c r="D116" s="123">
        <v>0.1</v>
      </c>
      <c r="E116" s="123">
        <v>0.1</v>
      </c>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5" t="s">
        <v>283</v>
      </c>
      <c r="AH116" s="125"/>
    </row>
    <row r="117" spans="1:34" ht="15.75">
      <c r="A117" s="125"/>
      <c r="B117" s="124" t="s">
        <v>530</v>
      </c>
      <c r="C117" s="126" t="s">
        <v>72</v>
      </c>
      <c r="D117" s="123">
        <v>0.25</v>
      </c>
      <c r="E117" s="123">
        <v>0.25</v>
      </c>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5" t="s">
        <v>276</v>
      </c>
      <c r="AH117" s="125"/>
    </row>
    <row r="118" spans="1:34" s="122" customFormat="1" ht="15" customHeight="1">
      <c r="A118" s="118">
        <v>4</v>
      </c>
      <c r="B118" s="119" t="s">
        <v>231</v>
      </c>
      <c r="C118" s="119"/>
      <c r="D118" s="123">
        <v>0</v>
      </c>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18"/>
      <c r="AH118" s="118"/>
    </row>
    <row r="119" spans="1:34" ht="15.75">
      <c r="A119" s="125"/>
      <c r="B119" s="126" t="s">
        <v>409</v>
      </c>
      <c r="C119" s="126" t="s">
        <v>73</v>
      </c>
      <c r="D119" s="123">
        <v>1.5</v>
      </c>
      <c r="E119" s="123">
        <v>1.4</v>
      </c>
      <c r="F119" s="123"/>
      <c r="G119" s="123"/>
      <c r="H119" s="123"/>
      <c r="I119" s="123"/>
      <c r="J119" s="123"/>
      <c r="K119" s="123"/>
      <c r="L119" s="123"/>
      <c r="M119" s="123"/>
      <c r="N119" s="123"/>
      <c r="O119" s="123"/>
      <c r="P119" s="123"/>
      <c r="Q119" s="123"/>
      <c r="R119" s="123"/>
      <c r="S119" s="123"/>
      <c r="T119" s="123">
        <v>0.05</v>
      </c>
      <c r="U119" s="123"/>
      <c r="V119" s="123"/>
      <c r="W119" s="123"/>
      <c r="X119" s="123"/>
      <c r="Y119" s="123">
        <v>0.01</v>
      </c>
      <c r="Z119" s="123"/>
      <c r="AA119" s="123"/>
      <c r="AB119" s="123"/>
      <c r="AC119" s="123"/>
      <c r="AD119" s="123"/>
      <c r="AE119" s="123"/>
      <c r="AF119" s="123">
        <v>0.04</v>
      </c>
      <c r="AG119" s="125" t="s">
        <v>274</v>
      </c>
      <c r="AH119" s="125"/>
    </row>
    <row r="120" spans="1:34" s="122" customFormat="1" ht="15.75">
      <c r="A120" s="118"/>
      <c r="B120" s="251" t="s">
        <v>410</v>
      </c>
      <c r="C120" s="126" t="s">
        <v>73</v>
      </c>
      <c r="D120" s="123">
        <v>0.25</v>
      </c>
      <c r="E120" s="123">
        <v>0.25</v>
      </c>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5" t="s">
        <v>302</v>
      </c>
      <c r="AH120" s="118"/>
    </row>
    <row r="121" spans="1:34" s="122" customFormat="1" ht="15.75">
      <c r="A121" s="118"/>
      <c r="B121" s="151" t="s">
        <v>268</v>
      </c>
      <c r="C121" s="126" t="s">
        <v>73</v>
      </c>
      <c r="D121" s="123">
        <v>0.18</v>
      </c>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5" t="s">
        <v>280</v>
      </c>
      <c r="AH121" s="118"/>
    </row>
    <row r="122" spans="1:34" ht="15.75">
      <c r="A122" s="125"/>
      <c r="B122" s="151" t="s">
        <v>268</v>
      </c>
      <c r="C122" s="126" t="s">
        <v>73</v>
      </c>
      <c r="D122" s="123">
        <v>0.2</v>
      </c>
      <c r="E122" s="123">
        <v>0.2</v>
      </c>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5" t="s">
        <v>279</v>
      </c>
      <c r="AH122" s="125" t="s">
        <v>377</v>
      </c>
    </row>
    <row r="123" spans="1:34" s="122" customFormat="1" ht="15.75">
      <c r="A123" s="118">
        <v>5</v>
      </c>
      <c r="B123" s="119" t="s">
        <v>228</v>
      </c>
      <c r="C123" s="119"/>
      <c r="D123" s="123">
        <v>0</v>
      </c>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18"/>
      <c r="AH123" s="118"/>
    </row>
    <row r="124" spans="1:34" s="122" customFormat="1" ht="15.75">
      <c r="A124" s="118"/>
      <c r="B124" s="254" t="s">
        <v>411</v>
      </c>
      <c r="C124" s="254" t="s">
        <v>74</v>
      </c>
      <c r="D124" s="123">
        <v>0.71</v>
      </c>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5" t="s">
        <v>281</v>
      </c>
      <c r="AH124" s="118"/>
    </row>
    <row r="125" spans="1:34" ht="15.75">
      <c r="A125" s="125"/>
      <c r="B125" s="126" t="s">
        <v>412</v>
      </c>
      <c r="C125" s="254" t="s">
        <v>74</v>
      </c>
      <c r="D125" s="123">
        <v>1.5</v>
      </c>
      <c r="E125" s="123">
        <v>1.4</v>
      </c>
      <c r="F125" s="123"/>
      <c r="G125" s="123"/>
      <c r="H125" s="123"/>
      <c r="I125" s="123"/>
      <c r="J125" s="123"/>
      <c r="K125" s="123"/>
      <c r="L125" s="123"/>
      <c r="M125" s="123"/>
      <c r="N125" s="123"/>
      <c r="O125" s="123"/>
      <c r="P125" s="123"/>
      <c r="Q125" s="123"/>
      <c r="R125" s="123"/>
      <c r="S125" s="123">
        <v>0.03</v>
      </c>
      <c r="T125" s="123">
        <v>0.02</v>
      </c>
      <c r="U125" s="123"/>
      <c r="V125" s="123"/>
      <c r="W125" s="123"/>
      <c r="X125" s="123"/>
      <c r="Y125" s="123"/>
      <c r="Z125" s="123"/>
      <c r="AA125" s="123"/>
      <c r="AB125" s="123"/>
      <c r="AC125" s="123"/>
      <c r="AD125" s="123"/>
      <c r="AE125" s="123"/>
      <c r="AF125" s="123">
        <v>0.05</v>
      </c>
      <c r="AG125" s="125" t="s">
        <v>274</v>
      </c>
      <c r="AH125" s="125" t="s">
        <v>369</v>
      </c>
    </row>
    <row r="126" spans="1:34" ht="15.75">
      <c r="A126" s="125"/>
      <c r="B126" s="126" t="s">
        <v>299</v>
      </c>
      <c r="C126" s="254" t="s">
        <v>74</v>
      </c>
      <c r="D126" s="123">
        <v>0.55</v>
      </c>
      <c r="E126" s="123">
        <v>0.55</v>
      </c>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5" t="s">
        <v>279</v>
      </c>
      <c r="AH126" s="125" t="s">
        <v>377</v>
      </c>
    </row>
    <row r="127" spans="1:34" ht="15.75">
      <c r="A127" s="125"/>
      <c r="B127" s="126" t="s">
        <v>300</v>
      </c>
      <c r="C127" s="254" t="s">
        <v>74</v>
      </c>
      <c r="D127" s="123">
        <v>0.1</v>
      </c>
      <c r="E127" s="123">
        <v>0.1</v>
      </c>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5" t="s">
        <v>279</v>
      </c>
      <c r="AH127" s="125">
        <v>2021</v>
      </c>
    </row>
    <row r="128" spans="1:34" ht="15.75">
      <c r="A128" s="125"/>
      <c r="B128" s="126" t="s">
        <v>355</v>
      </c>
      <c r="C128" s="254" t="s">
        <v>74</v>
      </c>
      <c r="D128" s="123">
        <v>0.5</v>
      </c>
      <c r="E128" s="123">
        <v>0.48</v>
      </c>
      <c r="F128" s="123"/>
      <c r="G128" s="123"/>
      <c r="H128" s="123"/>
      <c r="I128" s="123"/>
      <c r="J128" s="123"/>
      <c r="K128" s="123"/>
      <c r="L128" s="123"/>
      <c r="M128" s="123"/>
      <c r="N128" s="123"/>
      <c r="O128" s="123"/>
      <c r="P128" s="123"/>
      <c r="Q128" s="123"/>
      <c r="R128" s="123"/>
      <c r="S128" s="123">
        <v>0.01</v>
      </c>
      <c r="T128" s="123">
        <v>0.01</v>
      </c>
      <c r="U128" s="123"/>
      <c r="V128" s="123"/>
      <c r="W128" s="123"/>
      <c r="X128" s="123"/>
      <c r="Y128" s="123"/>
      <c r="Z128" s="123"/>
      <c r="AA128" s="123"/>
      <c r="AB128" s="123"/>
      <c r="AC128" s="123"/>
      <c r="AD128" s="123"/>
      <c r="AE128" s="123"/>
      <c r="AF128" s="123"/>
      <c r="AG128" s="125" t="s">
        <v>302</v>
      </c>
      <c r="AH128" s="125" t="s">
        <v>369</v>
      </c>
    </row>
    <row r="129" spans="1:34" s="122" customFormat="1" ht="15.75">
      <c r="A129" s="118">
        <v>6</v>
      </c>
      <c r="B129" s="119" t="s">
        <v>27</v>
      </c>
      <c r="C129" s="119"/>
      <c r="D129" s="123">
        <v>0</v>
      </c>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18"/>
      <c r="AH129" s="118"/>
    </row>
    <row r="130" spans="1:34" ht="15.75">
      <c r="A130" s="125"/>
      <c r="B130" s="126" t="s">
        <v>413</v>
      </c>
      <c r="C130" s="126" t="s">
        <v>41</v>
      </c>
      <c r="D130" s="123">
        <v>5.01</v>
      </c>
      <c r="E130" s="123"/>
      <c r="F130" s="123"/>
      <c r="G130" s="123"/>
      <c r="H130" s="123">
        <v>2.01</v>
      </c>
      <c r="I130" s="123">
        <v>3</v>
      </c>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5" t="s">
        <v>302</v>
      </c>
      <c r="AH130" s="125" t="s">
        <v>414</v>
      </c>
    </row>
    <row r="131" spans="1:34" ht="15.75">
      <c r="A131" s="125"/>
      <c r="B131" s="126" t="s">
        <v>413</v>
      </c>
      <c r="C131" s="126" t="s">
        <v>41</v>
      </c>
      <c r="D131" s="123">
        <v>4.2</v>
      </c>
      <c r="E131" s="123">
        <v>1</v>
      </c>
      <c r="F131" s="123"/>
      <c r="G131" s="123"/>
      <c r="H131" s="123">
        <v>1.7</v>
      </c>
      <c r="I131" s="123">
        <v>1.5</v>
      </c>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5" t="s">
        <v>275</v>
      </c>
      <c r="AH131" s="125"/>
    </row>
    <row r="132" spans="1:34" ht="15.75">
      <c r="A132" s="125"/>
      <c r="B132" s="151" t="s">
        <v>415</v>
      </c>
      <c r="C132" s="151"/>
      <c r="D132" s="123">
        <v>22.09</v>
      </c>
      <c r="E132" s="160">
        <v>19.8</v>
      </c>
      <c r="F132" s="160"/>
      <c r="G132" s="160"/>
      <c r="H132" s="160"/>
      <c r="I132" s="160"/>
      <c r="J132" s="160"/>
      <c r="K132" s="160"/>
      <c r="L132" s="160"/>
      <c r="M132" s="160"/>
      <c r="N132" s="160"/>
      <c r="O132" s="160"/>
      <c r="P132" s="160"/>
      <c r="Q132" s="160"/>
      <c r="R132" s="160"/>
      <c r="S132" s="160">
        <v>0.84</v>
      </c>
      <c r="T132" s="160">
        <v>0.35</v>
      </c>
      <c r="U132" s="160"/>
      <c r="V132" s="160"/>
      <c r="W132" s="160"/>
      <c r="X132" s="160"/>
      <c r="Y132" s="160">
        <v>0.5</v>
      </c>
      <c r="Z132" s="160"/>
      <c r="AA132" s="160"/>
      <c r="AB132" s="160"/>
      <c r="AC132" s="160"/>
      <c r="AD132" s="160"/>
      <c r="AE132" s="160"/>
      <c r="AF132" s="160">
        <v>0.6</v>
      </c>
      <c r="AG132" s="125" t="s">
        <v>275</v>
      </c>
      <c r="AH132" s="125"/>
    </row>
    <row r="133" spans="1:34" s="177" customFormat="1" ht="15.75">
      <c r="A133" s="174"/>
      <c r="B133" s="166" t="s">
        <v>41</v>
      </c>
      <c r="C133" s="166" t="s">
        <v>41</v>
      </c>
      <c r="D133" s="163">
        <v>8.836000000000002</v>
      </c>
      <c r="E133" s="164">
        <v>7.636000000000003</v>
      </c>
      <c r="F133" s="164"/>
      <c r="G133" s="164"/>
      <c r="H133" s="164"/>
      <c r="I133" s="164"/>
      <c r="J133" s="164"/>
      <c r="K133" s="164"/>
      <c r="L133" s="164"/>
      <c r="M133" s="164"/>
      <c r="N133" s="164"/>
      <c r="O133" s="164"/>
      <c r="P133" s="164"/>
      <c r="Q133" s="164"/>
      <c r="R133" s="164"/>
      <c r="S133" s="164">
        <v>0.3</v>
      </c>
      <c r="T133" s="164">
        <v>0.2</v>
      </c>
      <c r="U133" s="164"/>
      <c r="V133" s="164"/>
      <c r="W133" s="164"/>
      <c r="X133" s="164"/>
      <c r="Y133" s="164">
        <v>0.5</v>
      </c>
      <c r="Z133" s="164"/>
      <c r="AA133" s="164"/>
      <c r="AB133" s="164"/>
      <c r="AC133" s="164"/>
      <c r="AD133" s="164"/>
      <c r="AE133" s="164"/>
      <c r="AF133" s="164">
        <v>0.2</v>
      </c>
      <c r="AG133" s="174"/>
      <c r="AH133" s="174"/>
    </row>
    <row r="134" spans="1:34" s="177" customFormat="1" ht="15.75">
      <c r="A134" s="174"/>
      <c r="B134" s="162" t="s">
        <v>70</v>
      </c>
      <c r="C134" s="162" t="s">
        <v>70</v>
      </c>
      <c r="D134" s="163">
        <v>6.627000000000001</v>
      </c>
      <c r="E134" s="164">
        <v>6.427000000000001</v>
      </c>
      <c r="F134" s="164"/>
      <c r="G134" s="164"/>
      <c r="H134" s="164"/>
      <c r="I134" s="164"/>
      <c r="J134" s="164"/>
      <c r="K134" s="164"/>
      <c r="L134" s="164"/>
      <c r="M134" s="164"/>
      <c r="N134" s="164"/>
      <c r="O134" s="164"/>
      <c r="P134" s="164"/>
      <c r="Q134" s="164"/>
      <c r="R134" s="164"/>
      <c r="S134" s="164"/>
      <c r="T134" s="164">
        <v>0.1</v>
      </c>
      <c r="U134" s="164"/>
      <c r="V134" s="164"/>
      <c r="W134" s="164"/>
      <c r="X134" s="164"/>
      <c r="Y134" s="164"/>
      <c r="Z134" s="164"/>
      <c r="AA134" s="164"/>
      <c r="AB134" s="164"/>
      <c r="AC134" s="164"/>
      <c r="AD134" s="164"/>
      <c r="AE134" s="164"/>
      <c r="AF134" s="164">
        <v>0.1</v>
      </c>
      <c r="AG134" s="174"/>
      <c r="AH134" s="174"/>
    </row>
    <row r="135" spans="1:34" s="177" customFormat="1" ht="15.75">
      <c r="A135" s="174"/>
      <c r="B135" s="162" t="s">
        <v>71</v>
      </c>
      <c r="C135" s="162" t="s">
        <v>71</v>
      </c>
      <c r="D135" s="163">
        <v>2.209</v>
      </c>
      <c r="E135" s="164">
        <v>1.8590000000000002</v>
      </c>
      <c r="F135" s="164"/>
      <c r="G135" s="164"/>
      <c r="H135" s="164"/>
      <c r="I135" s="164"/>
      <c r="J135" s="164"/>
      <c r="K135" s="164"/>
      <c r="L135" s="164"/>
      <c r="M135" s="164"/>
      <c r="N135" s="164"/>
      <c r="O135" s="164"/>
      <c r="P135" s="164"/>
      <c r="Q135" s="164"/>
      <c r="R135" s="164"/>
      <c r="S135" s="164">
        <v>0.2</v>
      </c>
      <c r="T135" s="164">
        <v>0.05</v>
      </c>
      <c r="U135" s="164"/>
      <c r="V135" s="164"/>
      <c r="W135" s="164"/>
      <c r="X135" s="164"/>
      <c r="Y135" s="164"/>
      <c r="Z135" s="164"/>
      <c r="AA135" s="164"/>
      <c r="AB135" s="164"/>
      <c r="AC135" s="164"/>
      <c r="AD135" s="164"/>
      <c r="AE135" s="164"/>
      <c r="AF135" s="164">
        <v>0.1</v>
      </c>
      <c r="AG135" s="174"/>
      <c r="AH135" s="174"/>
    </row>
    <row r="136" spans="1:34" s="177" customFormat="1" ht="15.75">
      <c r="A136" s="174"/>
      <c r="B136" s="162" t="s">
        <v>189</v>
      </c>
      <c r="C136" s="162" t="s">
        <v>189</v>
      </c>
      <c r="D136" s="163">
        <v>2.2090000000000005</v>
      </c>
      <c r="E136" s="164">
        <v>1.8090000000000004</v>
      </c>
      <c r="F136" s="164"/>
      <c r="G136" s="164"/>
      <c r="H136" s="164"/>
      <c r="I136" s="164"/>
      <c r="J136" s="164"/>
      <c r="K136" s="164"/>
      <c r="L136" s="164"/>
      <c r="M136" s="164"/>
      <c r="N136" s="164"/>
      <c r="O136" s="164"/>
      <c r="P136" s="164"/>
      <c r="Q136" s="164"/>
      <c r="R136" s="164"/>
      <c r="S136" s="164">
        <v>0.3</v>
      </c>
      <c r="T136" s="164"/>
      <c r="U136" s="164"/>
      <c r="V136" s="164"/>
      <c r="W136" s="164"/>
      <c r="X136" s="164"/>
      <c r="Y136" s="164"/>
      <c r="Z136" s="164"/>
      <c r="AA136" s="164"/>
      <c r="AB136" s="164"/>
      <c r="AC136" s="164"/>
      <c r="AD136" s="164"/>
      <c r="AE136" s="164"/>
      <c r="AF136" s="164">
        <v>0.1</v>
      </c>
      <c r="AG136" s="174"/>
      <c r="AH136" s="174"/>
    </row>
    <row r="137" spans="1:34" s="177" customFormat="1" ht="15.75">
      <c r="A137" s="174"/>
      <c r="B137" s="162" t="s">
        <v>208</v>
      </c>
      <c r="C137" s="162" t="s">
        <v>208</v>
      </c>
      <c r="D137" s="163">
        <v>2.2090000000000005</v>
      </c>
      <c r="E137" s="164">
        <v>2.0690000000000004</v>
      </c>
      <c r="F137" s="164"/>
      <c r="G137" s="164"/>
      <c r="H137" s="164"/>
      <c r="I137" s="164"/>
      <c r="J137" s="164"/>
      <c r="K137" s="164"/>
      <c r="L137" s="164"/>
      <c r="M137" s="164"/>
      <c r="N137" s="164"/>
      <c r="O137" s="164"/>
      <c r="P137" s="164"/>
      <c r="Q137" s="164"/>
      <c r="R137" s="164"/>
      <c r="S137" s="164">
        <v>0.04</v>
      </c>
      <c r="T137" s="164"/>
      <c r="U137" s="164"/>
      <c r="V137" s="164"/>
      <c r="W137" s="164"/>
      <c r="X137" s="164"/>
      <c r="Y137" s="164"/>
      <c r="Z137" s="164"/>
      <c r="AA137" s="164"/>
      <c r="AB137" s="164"/>
      <c r="AC137" s="164"/>
      <c r="AD137" s="164"/>
      <c r="AE137" s="164"/>
      <c r="AF137" s="164">
        <v>0.1</v>
      </c>
      <c r="AG137" s="174"/>
      <c r="AH137" s="174"/>
    </row>
    <row r="138" spans="1:34" ht="15.75">
      <c r="A138" s="125"/>
      <c r="B138" s="254" t="s">
        <v>416</v>
      </c>
      <c r="C138" s="254"/>
      <c r="D138" s="123">
        <v>30.979999999999997</v>
      </c>
      <c r="E138" s="160">
        <v>22.34</v>
      </c>
      <c r="F138" s="160">
        <v>0.5</v>
      </c>
      <c r="G138" s="160"/>
      <c r="H138" s="160"/>
      <c r="I138" s="160"/>
      <c r="J138" s="160"/>
      <c r="K138" s="160"/>
      <c r="L138" s="160">
        <v>3.76</v>
      </c>
      <c r="M138" s="160"/>
      <c r="N138" s="160"/>
      <c r="O138" s="160"/>
      <c r="P138" s="160"/>
      <c r="Q138" s="160"/>
      <c r="R138" s="160"/>
      <c r="S138" s="160">
        <v>2.58</v>
      </c>
      <c r="T138" s="160">
        <v>1.25</v>
      </c>
      <c r="U138" s="160"/>
      <c r="V138" s="160"/>
      <c r="W138" s="160"/>
      <c r="X138" s="160"/>
      <c r="Y138" s="160">
        <v>0.4</v>
      </c>
      <c r="Z138" s="160"/>
      <c r="AA138" s="160"/>
      <c r="AB138" s="160"/>
      <c r="AC138" s="160"/>
      <c r="AD138" s="160"/>
      <c r="AE138" s="160"/>
      <c r="AF138" s="160">
        <v>0.15</v>
      </c>
      <c r="AG138" s="125" t="s">
        <v>275</v>
      </c>
      <c r="AH138" s="125">
        <v>2021</v>
      </c>
    </row>
    <row r="139" spans="1:34" s="140" customFormat="1" ht="15.75">
      <c r="A139" s="137"/>
      <c r="B139" s="162" t="s">
        <v>27</v>
      </c>
      <c r="C139" s="138" t="s">
        <v>41</v>
      </c>
      <c r="D139" s="163">
        <v>12.392</v>
      </c>
      <c r="E139" s="261">
        <v>6.882</v>
      </c>
      <c r="F139" s="164">
        <v>0.5</v>
      </c>
      <c r="G139" s="164"/>
      <c r="H139" s="164"/>
      <c r="I139" s="164"/>
      <c r="J139" s="164"/>
      <c r="K139" s="164"/>
      <c r="L139" s="164">
        <v>3.76</v>
      </c>
      <c r="M139" s="164"/>
      <c r="N139" s="164"/>
      <c r="O139" s="164"/>
      <c r="P139" s="164"/>
      <c r="Q139" s="164"/>
      <c r="R139" s="164"/>
      <c r="S139" s="164">
        <v>0.5</v>
      </c>
      <c r="T139" s="164">
        <v>0.5</v>
      </c>
      <c r="U139" s="164"/>
      <c r="V139" s="164"/>
      <c r="W139" s="164"/>
      <c r="X139" s="164"/>
      <c r="Y139" s="164">
        <v>0.2</v>
      </c>
      <c r="Z139" s="164"/>
      <c r="AA139" s="164"/>
      <c r="AB139" s="164"/>
      <c r="AC139" s="164"/>
      <c r="AD139" s="164"/>
      <c r="AE139" s="164"/>
      <c r="AF139" s="164">
        <v>0.05</v>
      </c>
      <c r="AG139" s="137"/>
      <c r="AH139" s="137"/>
    </row>
    <row r="140" spans="1:34" s="140" customFormat="1" ht="15.75">
      <c r="A140" s="137"/>
      <c r="B140" s="162" t="s">
        <v>70</v>
      </c>
      <c r="C140" s="162" t="s">
        <v>70</v>
      </c>
      <c r="D140" s="163">
        <v>9.293999999999999</v>
      </c>
      <c r="E140" s="164">
        <v>8.143999999999998</v>
      </c>
      <c r="F140" s="164"/>
      <c r="G140" s="164"/>
      <c r="H140" s="164"/>
      <c r="I140" s="164"/>
      <c r="J140" s="164"/>
      <c r="K140" s="164"/>
      <c r="L140" s="164"/>
      <c r="M140" s="164"/>
      <c r="N140" s="164"/>
      <c r="O140" s="164"/>
      <c r="P140" s="164"/>
      <c r="Q140" s="164"/>
      <c r="R140" s="164"/>
      <c r="S140" s="164">
        <v>0.5</v>
      </c>
      <c r="T140" s="164">
        <v>0.5</v>
      </c>
      <c r="U140" s="164"/>
      <c r="V140" s="164"/>
      <c r="W140" s="164"/>
      <c r="X140" s="164"/>
      <c r="Y140" s="164">
        <v>0.1</v>
      </c>
      <c r="Z140" s="164"/>
      <c r="AA140" s="164"/>
      <c r="AB140" s="164"/>
      <c r="AC140" s="164"/>
      <c r="AD140" s="164"/>
      <c r="AE140" s="164"/>
      <c r="AF140" s="164">
        <v>0.05</v>
      </c>
      <c r="AG140" s="137"/>
      <c r="AH140" s="137"/>
    </row>
    <row r="141" spans="1:34" s="140" customFormat="1" ht="15.75">
      <c r="A141" s="137"/>
      <c r="B141" s="162" t="s">
        <v>233</v>
      </c>
      <c r="C141" s="162" t="s">
        <v>71</v>
      </c>
      <c r="D141" s="163">
        <v>3.098</v>
      </c>
      <c r="E141" s="164">
        <v>2.448</v>
      </c>
      <c r="F141" s="164"/>
      <c r="G141" s="164"/>
      <c r="H141" s="164"/>
      <c r="I141" s="164"/>
      <c r="J141" s="164"/>
      <c r="K141" s="164"/>
      <c r="L141" s="164"/>
      <c r="M141" s="164"/>
      <c r="N141" s="164"/>
      <c r="O141" s="164"/>
      <c r="P141" s="164"/>
      <c r="Q141" s="164"/>
      <c r="R141" s="164"/>
      <c r="S141" s="164">
        <v>0.5</v>
      </c>
      <c r="T141" s="164"/>
      <c r="U141" s="164"/>
      <c r="V141" s="164"/>
      <c r="W141" s="164"/>
      <c r="X141" s="164"/>
      <c r="Y141" s="164">
        <v>0.1</v>
      </c>
      <c r="Z141" s="164"/>
      <c r="AA141" s="164"/>
      <c r="AB141" s="164"/>
      <c r="AC141" s="164"/>
      <c r="AD141" s="164"/>
      <c r="AE141" s="164"/>
      <c r="AF141" s="164">
        <v>0.05</v>
      </c>
      <c r="AG141" s="137"/>
      <c r="AH141" s="137"/>
    </row>
    <row r="142" spans="1:34" s="140" customFormat="1" ht="15.75">
      <c r="A142" s="137"/>
      <c r="B142" s="162" t="s">
        <v>189</v>
      </c>
      <c r="C142" s="162" t="s">
        <v>189</v>
      </c>
      <c r="D142" s="136">
        <v>3.098</v>
      </c>
      <c r="E142" s="164">
        <v>2.3979999999999997</v>
      </c>
      <c r="F142" s="164"/>
      <c r="G142" s="164"/>
      <c r="H142" s="164"/>
      <c r="I142" s="164"/>
      <c r="J142" s="164"/>
      <c r="K142" s="164"/>
      <c r="L142" s="164"/>
      <c r="M142" s="164"/>
      <c r="N142" s="164"/>
      <c r="O142" s="164"/>
      <c r="P142" s="164"/>
      <c r="Q142" s="164"/>
      <c r="R142" s="164"/>
      <c r="S142" s="164">
        <v>0.5</v>
      </c>
      <c r="T142" s="164">
        <v>0.2</v>
      </c>
      <c r="U142" s="164"/>
      <c r="V142" s="164"/>
      <c r="W142" s="164"/>
      <c r="X142" s="164"/>
      <c r="Y142" s="164"/>
      <c r="Z142" s="164"/>
      <c r="AA142" s="164"/>
      <c r="AB142" s="164"/>
      <c r="AC142" s="164"/>
      <c r="AD142" s="164"/>
      <c r="AE142" s="164"/>
      <c r="AF142" s="164"/>
      <c r="AG142" s="137"/>
      <c r="AH142" s="137"/>
    </row>
    <row r="143" spans="1:34" s="140" customFormat="1" ht="15.75">
      <c r="A143" s="137"/>
      <c r="B143" s="162" t="s">
        <v>613</v>
      </c>
      <c r="C143" s="162" t="s">
        <v>208</v>
      </c>
      <c r="D143" s="163">
        <v>3.098</v>
      </c>
      <c r="E143" s="164">
        <v>2.468</v>
      </c>
      <c r="F143" s="164"/>
      <c r="G143" s="164"/>
      <c r="H143" s="164"/>
      <c r="I143" s="164"/>
      <c r="J143" s="164"/>
      <c r="K143" s="164"/>
      <c r="L143" s="164"/>
      <c r="M143" s="164"/>
      <c r="N143" s="164"/>
      <c r="O143" s="164"/>
      <c r="P143" s="164"/>
      <c r="Q143" s="164"/>
      <c r="R143" s="164"/>
      <c r="S143" s="164">
        <v>0.5800000000000001</v>
      </c>
      <c r="T143" s="164">
        <v>0.050000000000000044</v>
      </c>
      <c r="U143" s="164"/>
      <c r="V143" s="164"/>
      <c r="W143" s="164"/>
      <c r="X143" s="164"/>
      <c r="Y143" s="164"/>
      <c r="Z143" s="164"/>
      <c r="AA143" s="164"/>
      <c r="AB143" s="164"/>
      <c r="AC143" s="164"/>
      <c r="AD143" s="164"/>
      <c r="AE143" s="164"/>
      <c r="AF143" s="164"/>
      <c r="AG143" s="137"/>
      <c r="AH143" s="137"/>
    </row>
    <row r="144" spans="1:34" ht="15.75">
      <c r="A144" s="125"/>
      <c r="B144" s="254" t="s">
        <v>417</v>
      </c>
      <c r="C144" s="126" t="s">
        <v>41</v>
      </c>
      <c r="D144" s="123">
        <v>0.48</v>
      </c>
      <c r="E144" s="123">
        <v>0.43</v>
      </c>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v>0.05</v>
      </c>
      <c r="AG144" s="125" t="s">
        <v>275</v>
      </c>
      <c r="AH144" s="125">
        <v>2021</v>
      </c>
    </row>
    <row r="145" spans="1:34" ht="15.75">
      <c r="A145" s="125"/>
      <c r="B145" s="254" t="s">
        <v>512</v>
      </c>
      <c r="C145" s="254"/>
      <c r="D145" s="123">
        <v>6</v>
      </c>
      <c r="E145" s="123">
        <v>5</v>
      </c>
      <c r="F145" s="123"/>
      <c r="G145" s="123"/>
      <c r="H145" s="123"/>
      <c r="I145" s="123"/>
      <c r="J145" s="123"/>
      <c r="K145" s="123"/>
      <c r="L145" s="123"/>
      <c r="M145" s="123"/>
      <c r="N145" s="123"/>
      <c r="O145" s="123"/>
      <c r="P145" s="123"/>
      <c r="Q145" s="123"/>
      <c r="R145" s="123"/>
      <c r="S145" s="123">
        <v>0.5</v>
      </c>
      <c r="T145" s="123">
        <v>0.3</v>
      </c>
      <c r="U145" s="123"/>
      <c r="V145" s="123"/>
      <c r="W145" s="123"/>
      <c r="X145" s="123"/>
      <c r="Y145" s="123">
        <v>0.1</v>
      </c>
      <c r="Z145" s="123"/>
      <c r="AA145" s="123"/>
      <c r="AB145" s="123"/>
      <c r="AC145" s="123"/>
      <c r="AD145" s="123"/>
      <c r="AE145" s="123"/>
      <c r="AF145" s="123">
        <v>0.1</v>
      </c>
      <c r="AG145" s="125" t="s">
        <v>275</v>
      </c>
      <c r="AH145" s="125"/>
    </row>
    <row r="146" spans="1:34" s="140" customFormat="1" ht="15.75">
      <c r="A146" s="137"/>
      <c r="B146" s="162" t="s">
        <v>27</v>
      </c>
      <c r="C146" s="138" t="s">
        <v>41</v>
      </c>
      <c r="D146" s="136">
        <v>2.5999999999999996</v>
      </c>
      <c r="E146" s="163">
        <v>2</v>
      </c>
      <c r="F146" s="163"/>
      <c r="G146" s="163"/>
      <c r="H146" s="163"/>
      <c r="I146" s="163"/>
      <c r="J146" s="163"/>
      <c r="K146" s="163"/>
      <c r="L146" s="163"/>
      <c r="M146" s="163"/>
      <c r="N146" s="163"/>
      <c r="O146" s="163"/>
      <c r="P146" s="163"/>
      <c r="Q146" s="163"/>
      <c r="R146" s="163"/>
      <c r="S146" s="163">
        <v>0.3</v>
      </c>
      <c r="T146" s="163">
        <v>0.2</v>
      </c>
      <c r="U146" s="163"/>
      <c r="V146" s="163"/>
      <c r="W146" s="163"/>
      <c r="X146" s="163"/>
      <c r="Y146" s="262">
        <v>0.05</v>
      </c>
      <c r="Z146" s="163"/>
      <c r="AA146" s="163"/>
      <c r="AB146" s="163"/>
      <c r="AC146" s="163"/>
      <c r="AD146" s="163"/>
      <c r="AE146" s="163"/>
      <c r="AF146" s="262">
        <v>0.05</v>
      </c>
      <c r="AG146" s="137"/>
      <c r="AH146" s="137"/>
    </row>
    <row r="147" spans="1:34" s="140" customFormat="1" ht="15.75">
      <c r="A147" s="137"/>
      <c r="B147" s="162" t="s">
        <v>70</v>
      </c>
      <c r="C147" s="162" t="s">
        <v>70</v>
      </c>
      <c r="D147" s="136">
        <v>2.6999999999999997</v>
      </c>
      <c r="E147" s="163">
        <v>2.4</v>
      </c>
      <c r="F147" s="163"/>
      <c r="G147" s="163"/>
      <c r="H147" s="163"/>
      <c r="I147" s="163"/>
      <c r="J147" s="163"/>
      <c r="K147" s="163"/>
      <c r="L147" s="163"/>
      <c r="M147" s="163"/>
      <c r="N147" s="163"/>
      <c r="O147" s="163"/>
      <c r="P147" s="163"/>
      <c r="Q147" s="163"/>
      <c r="R147" s="163"/>
      <c r="S147" s="163">
        <v>0.1</v>
      </c>
      <c r="T147" s="163">
        <v>0.1</v>
      </c>
      <c r="U147" s="163"/>
      <c r="V147" s="163"/>
      <c r="W147" s="163"/>
      <c r="X147" s="163"/>
      <c r="Y147" s="262">
        <v>0.05</v>
      </c>
      <c r="Z147" s="163"/>
      <c r="AA147" s="163"/>
      <c r="AB147" s="163"/>
      <c r="AC147" s="163"/>
      <c r="AD147" s="163"/>
      <c r="AE147" s="163"/>
      <c r="AF147" s="262">
        <v>0.05</v>
      </c>
      <c r="AG147" s="137"/>
      <c r="AH147" s="137"/>
    </row>
    <row r="148" spans="1:34" s="140" customFormat="1" ht="15.75">
      <c r="A148" s="137"/>
      <c r="B148" s="262" t="s">
        <v>71</v>
      </c>
      <c r="C148" s="262" t="s">
        <v>71</v>
      </c>
      <c r="D148" s="136">
        <v>0.7</v>
      </c>
      <c r="E148" s="141">
        <v>0.6</v>
      </c>
      <c r="F148" s="136"/>
      <c r="G148" s="136"/>
      <c r="H148" s="136"/>
      <c r="I148" s="136"/>
      <c r="J148" s="136"/>
      <c r="K148" s="136"/>
      <c r="L148" s="136"/>
      <c r="M148" s="136"/>
      <c r="N148" s="136"/>
      <c r="O148" s="136"/>
      <c r="P148" s="136"/>
      <c r="Q148" s="136"/>
      <c r="R148" s="136"/>
      <c r="S148" s="141">
        <v>0.1</v>
      </c>
      <c r="T148" s="141"/>
      <c r="U148" s="141"/>
      <c r="V148" s="136"/>
      <c r="W148" s="136"/>
      <c r="X148" s="136"/>
      <c r="Y148" s="136"/>
      <c r="Z148" s="136"/>
      <c r="AA148" s="136"/>
      <c r="AB148" s="136"/>
      <c r="AC148" s="136"/>
      <c r="AD148" s="136"/>
      <c r="AE148" s="136"/>
      <c r="AF148" s="136"/>
      <c r="AG148" s="137"/>
      <c r="AH148" s="137"/>
    </row>
    <row r="149" spans="1:34" ht="15.75">
      <c r="A149" s="125"/>
      <c r="B149" s="126" t="s">
        <v>418</v>
      </c>
      <c r="C149" s="126"/>
      <c r="D149" s="123">
        <v>2.2800000000000002</v>
      </c>
      <c r="E149" s="123">
        <v>1.78</v>
      </c>
      <c r="F149" s="123"/>
      <c r="G149" s="123"/>
      <c r="H149" s="123"/>
      <c r="I149" s="123"/>
      <c r="J149" s="123"/>
      <c r="K149" s="123"/>
      <c r="L149" s="123"/>
      <c r="M149" s="123"/>
      <c r="N149" s="123"/>
      <c r="O149" s="123"/>
      <c r="P149" s="123"/>
      <c r="Q149" s="123"/>
      <c r="R149" s="123"/>
      <c r="S149" s="123">
        <v>0.3</v>
      </c>
      <c r="T149" s="123">
        <v>0.2</v>
      </c>
      <c r="U149" s="123"/>
      <c r="V149" s="123"/>
      <c r="W149" s="123"/>
      <c r="X149" s="123"/>
      <c r="Y149" s="123"/>
      <c r="Z149" s="123"/>
      <c r="AA149" s="123"/>
      <c r="AB149" s="123"/>
      <c r="AC149" s="123"/>
      <c r="AD149" s="123"/>
      <c r="AE149" s="123"/>
      <c r="AF149" s="123"/>
      <c r="AG149" s="125" t="s">
        <v>275</v>
      </c>
      <c r="AH149" s="125" t="s">
        <v>369</v>
      </c>
    </row>
    <row r="150" spans="1:34" s="140" customFormat="1" ht="15.75">
      <c r="A150" s="137"/>
      <c r="B150" s="162" t="s">
        <v>27</v>
      </c>
      <c r="C150" s="138" t="s">
        <v>41</v>
      </c>
      <c r="D150" s="163">
        <v>1.1400000000000001</v>
      </c>
      <c r="E150" s="163">
        <v>0.89</v>
      </c>
      <c r="F150" s="163"/>
      <c r="G150" s="163"/>
      <c r="H150" s="163"/>
      <c r="I150" s="163"/>
      <c r="J150" s="163"/>
      <c r="K150" s="163"/>
      <c r="L150" s="163"/>
      <c r="M150" s="163"/>
      <c r="N150" s="163"/>
      <c r="O150" s="163"/>
      <c r="P150" s="163"/>
      <c r="Q150" s="163"/>
      <c r="R150" s="163"/>
      <c r="S150" s="163">
        <v>0.15</v>
      </c>
      <c r="T150" s="163">
        <v>0.1</v>
      </c>
      <c r="U150" s="163"/>
      <c r="V150" s="163"/>
      <c r="W150" s="163"/>
      <c r="X150" s="163"/>
      <c r="Y150" s="163"/>
      <c r="Z150" s="163"/>
      <c r="AA150" s="163"/>
      <c r="AB150" s="163"/>
      <c r="AC150" s="163"/>
      <c r="AD150" s="163"/>
      <c r="AE150" s="163"/>
      <c r="AF150" s="163"/>
      <c r="AG150" s="137"/>
      <c r="AH150" s="137"/>
    </row>
    <row r="151" spans="1:34" s="140" customFormat="1" ht="15.75">
      <c r="A151" s="137"/>
      <c r="B151" s="162" t="s">
        <v>70</v>
      </c>
      <c r="C151" s="162" t="s">
        <v>70</v>
      </c>
      <c r="D151" s="163">
        <v>1.1400000000000001</v>
      </c>
      <c r="E151" s="163">
        <v>0.89</v>
      </c>
      <c r="F151" s="163"/>
      <c r="G151" s="163"/>
      <c r="H151" s="163"/>
      <c r="I151" s="163"/>
      <c r="J151" s="163"/>
      <c r="K151" s="163"/>
      <c r="L151" s="163"/>
      <c r="M151" s="163"/>
      <c r="N151" s="163"/>
      <c r="O151" s="163"/>
      <c r="P151" s="163"/>
      <c r="Q151" s="163"/>
      <c r="R151" s="163"/>
      <c r="S151" s="163">
        <v>0.15</v>
      </c>
      <c r="T151" s="163">
        <v>0.1</v>
      </c>
      <c r="U151" s="163"/>
      <c r="V151" s="163"/>
      <c r="W151" s="163"/>
      <c r="X151" s="163"/>
      <c r="Y151" s="163"/>
      <c r="Z151" s="163"/>
      <c r="AA151" s="163"/>
      <c r="AB151" s="163"/>
      <c r="AC151" s="163"/>
      <c r="AD151" s="163"/>
      <c r="AE151" s="163"/>
      <c r="AF151" s="163"/>
      <c r="AG151" s="137"/>
      <c r="AH151" s="137"/>
    </row>
    <row r="152" spans="1:34" ht="47.25">
      <c r="A152" s="125"/>
      <c r="B152" s="151" t="s">
        <v>419</v>
      </c>
      <c r="C152" s="151"/>
      <c r="D152" s="123">
        <v>43.040000000000006</v>
      </c>
      <c r="E152" s="160">
        <v>29.59</v>
      </c>
      <c r="F152" s="160"/>
      <c r="G152" s="160">
        <v>0.4</v>
      </c>
      <c r="H152" s="160">
        <v>1.2</v>
      </c>
      <c r="I152" s="160"/>
      <c r="J152" s="160"/>
      <c r="K152" s="160"/>
      <c r="L152" s="160">
        <v>0.21</v>
      </c>
      <c r="M152" s="160"/>
      <c r="N152" s="160"/>
      <c r="O152" s="160"/>
      <c r="P152" s="160">
        <v>6.2</v>
      </c>
      <c r="Q152" s="160">
        <v>1.49</v>
      </c>
      <c r="R152" s="160"/>
      <c r="S152" s="160">
        <v>2.15</v>
      </c>
      <c r="T152" s="160">
        <v>1.1</v>
      </c>
      <c r="U152" s="160"/>
      <c r="V152" s="160"/>
      <c r="W152" s="160"/>
      <c r="X152" s="160"/>
      <c r="Y152" s="160"/>
      <c r="Z152" s="160"/>
      <c r="AA152" s="160"/>
      <c r="AB152" s="160"/>
      <c r="AC152" s="160"/>
      <c r="AD152" s="160"/>
      <c r="AE152" s="160"/>
      <c r="AF152" s="160">
        <v>0.7</v>
      </c>
      <c r="AG152" s="131" t="s">
        <v>420</v>
      </c>
      <c r="AH152" s="125"/>
    </row>
    <row r="153" spans="1:34" s="140" customFormat="1" ht="15.75">
      <c r="A153" s="137"/>
      <c r="B153" s="173" t="s">
        <v>614</v>
      </c>
      <c r="C153" s="173"/>
      <c r="D153" s="163">
        <v>7.9</v>
      </c>
      <c r="E153" s="164"/>
      <c r="F153" s="164"/>
      <c r="G153" s="164"/>
      <c r="H153" s="164"/>
      <c r="I153" s="164"/>
      <c r="J153" s="164"/>
      <c r="K153" s="164"/>
      <c r="L153" s="164">
        <v>0.21</v>
      </c>
      <c r="M153" s="164"/>
      <c r="N153" s="164"/>
      <c r="O153" s="164"/>
      <c r="P153" s="164">
        <v>6.2</v>
      </c>
      <c r="Q153" s="164">
        <v>1.49</v>
      </c>
      <c r="R153" s="164"/>
      <c r="S153" s="164"/>
      <c r="T153" s="164"/>
      <c r="U153" s="164"/>
      <c r="V153" s="164"/>
      <c r="W153" s="164"/>
      <c r="X153" s="164"/>
      <c r="Y153" s="164"/>
      <c r="Z153" s="164"/>
      <c r="AA153" s="164"/>
      <c r="AB153" s="164"/>
      <c r="AC153" s="164"/>
      <c r="AD153" s="164"/>
      <c r="AE153" s="164"/>
      <c r="AF153" s="164"/>
      <c r="AG153" s="144"/>
      <c r="AH153" s="137"/>
    </row>
    <row r="154" spans="1:34" s="140" customFormat="1" ht="15.75">
      <c r="A154" s="137"/>
      <c r="B154" s="173" t="s">
        <v>615</v>
      </c>
      <c r="C154" s="173" t="s">
        <v>72</v>
      </c>
      <c r="D154" s="163">
        <v>0.27</v>
      </c>
      <c r="E154" s="164">
        <v>0.27</v>
      </c>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44"/>
      <c r="AH154" s="137"/>
    </row>
    <row r="155" spans="1:34" s="140" customFormat="1" ht="15.75">
      <c r="A155" s="137"/>
      <c r="B155" s="173" t="s">
        <v>616</v>
      </c>
      <c r="C155" s="173" t="s">
        <v>73</v>
      </c>
      <c r="D155" s="163">
        <v>0.15</v>
      </c>
      <c r="E155" s="164">
        <v>0.15</v>
      </c>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44"/>
      <c r="AH155" s="137"/>
    </row>
    <row r="156" spans="1:34" s="140" customFormat="1" ht="15.75">
      <c r="A156" s="137"/>
      <c r="B156" s="173" t="s">
        <v>617</v>
      </c>
      <c r="C156" s="173" t="s">
        <v>74</v>
      </c>
      <c r="D156" s="163">
        <v>0.35</v>
      </c>
      <c r="E156" s="164">
        <v>0.35</v>
      </c>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44"/>
      <c r="AH156" s="137"/>
    </row>
    <row r="157" spans="1:34" s="140" customFormat="1" ht="15.75">
      <c r="A157" s="137"/>
      <c r="B157" s="173" t="s">
        <v>189</v>
      </c>
      <c r="C157" s="173" t="s">
        <v>189</v>
      </c>
      <c r="D157" s="136">
        <v>3.51</v>
      </c>
      <c r="E157" s="164">
        <v>3.11</v>
      </c>
      <c r="F157" s="164"/>
      <c r="G157" s="164">
        <v>0.05</v>
      </c>
      <c r="H157" s="164">
        <v>0.05</v>
      </c>
      <c r="I157" s="164"/>
      <c r="J157" s="164"/>
      <c r="K157" s="164"/>
      <c r="L157" s="164"/>
      <c r="M157" s="164"/>
      <c r="N157" s="164"/>
      <c r="O157" s="164"/>
      <c r="P157" s="164"/>
      <c r="Q157" s="164"/>
      <c r="R157" s="164"/>
      <c r="S157" s="164">
        <v>0.1</v>
      </c>
      <c r="T157" s="164">
        <v>0.1</v>
      </c>
      <c r="U157" s="164"/>
      <c r="V157" s="164"/>
      <c r="W157" s="164"/>
      <c r="X157" s="164"/>
      <c r="Y157" s="164"/>
      <c r="Z157" s="164"/>
      <c r="AA157" s="164"/>
      <c r="AB157" s="164"/>
      <c r="AC157" s="164"/>
      <c r="AD157" s="164"/>
      <c r="AE157" s="164"/>
      <c r="AF157" s="164">
        <v>0.1</v>
      </c>
      <c r="AG157" s="144"/>
      <c r="AH157" s="137"/>
    </row>
    <row r="158" spans="1:34" s="140" customFormat="1" ht="15.75">
      <c r="A158" s="137"/>
      <c r="B158" s="173" t="s">
        <v>27</v>
      </c>
      <c r="C158" s="138" t="s">
        <v>41</v>
      </c>
      <c r="D158" s="163">
        <v>7.57</v>
      </c>
      <c r="E158" s="164">
        <v>6.670000000000001</v>
      </c>
      <c r="F158" s="164"/>
      <c r="G158" s="164">
        <v>0.05</v>
      </c>
      <c r="H158" s="164">
        <v>0.05</v>
      </c>
      <c r="I158" s="164"/>
      <c r="J158" s="164"/>
      <c r="K158" s="164"/>
      <c r="L158" s="164"/>
      <c r="M158" s="164"/>
      <c r="N158" s="164"/>
      <c r="O158" s="164"/>
      <c r="P158" s="164"/>
      <c r="Q158" s="164"/>
      <c r="R158" s="164"/>
      <c r="S158" s="164">
        <v>0.3</v>
      </c>
      <c r="T158" s="164">
        <v>0.2</v>
      </c>
      <c r="U158" s="164"/>
      <c r="V158" s="164"/>
      <c r="W158" s="164"/>
      <c r="X158" s="164"/>
      <c r="Y158" s="164"/>
      <c r="Z158" s="164"/>
      <c r="AA158" s="164"/>
      <c r="AB158" s="164"/>
      <c r="AC158" s="164"/>
      <c r="AD158" s="164"/>
      <c r="AE158" s="164"/>
      <c r="AF158" s="164">
        <v>0.3</v>
      </c>
      <c r="AG158" s="144"/>
      <c r="AH158" s="137"/>
    </row>
    <row r="159" spans="1:34" s="140" customFormat="1" ht="15.75">
      <c r="A159" s="137"/>
      <c r="B159" s="173" t="s">
        <v>618</v>
      </c>
      <c r="C159" s="173" t="s">
        <v>208</v>
      </c>
      <c r="D159" s="163">
        <v>2.19</v>
      </c>
      <c r="E159" s="164">
        <v>1.7899999999999998</v>
      </c>
      <c r="F159" s="164"/>
      <c r="G159" s="164"/>
      <c r="H159" s="164"/>
      <c r="I159" s="164"/>
      <c r="J159" s="164"/>
      <c r="K159" s="164"/>
      <c r="L159" s="164"/>
      <c r="M159" s="164"/>
      <c r="N159" s="164"/>
      <c r="O159" s="164"/>
      <c r="P159" s="164"/>
      <c r="Q159" s="164"/>
      <c r="R159" s="164"/>
      <c r="S159" s="164">
        <v>0.3</v>
      </c>
      <c r="T159" s="262">
        <v>0.1</v>
      </c>
      <c r="U159" s="164"/>
      <c r="V159" s="164"/>
      <c r="W159" s="164"/>
      <c r="X159" s="164"/>
      <c r="Y159" s="164"/>
      <c r="Z159" s="164"/>
      <c r="AA159" s="164"/>
      <c r="AB159" s="164"/>
      <c r="AC159" s="164"/>
      <c r="AD159" s="164"/>
      <c r="AE159" s="164"/>
      <c r="AF159" s="164"/>
      <c r="AG159" s="144"/>
      <c r="AH159" s="137"/>
    </row>
    <row r="160" spans="1:34" s="140" customFormat="1" ht="15.75">
      <c r="A160" s="137"/>
      <c r="B160" s="173" t="s">
        <v>619</v>
      </c>
      <c r="C160" s="173" t="s">
        <v>37</v>
      </c>
      <c r="D160" s="163">
        <v>3.08</v>
      </c>
      <c r="E160" s="164">
        <v>1.88</v>
      </c>
      <c r="F160" s="164"/>
      <c r="G160" s="164"/>
      <c r="H160" s="262">
        <v>1</v>
      </c>
      <c r="I160" s="164"/>
      <c r="J160" s="164"/>
      <c r="K160" s="164"/>
      <c r="L160" s="164"/>
      <c r="M160" s="164"/>
      <c r="N160" s="164"/>
      <c r="O160" s="164"/>
      <c r="P160" s="164"/>
      <c r="Q160" s="164"/>
      <c r="R160" s="164"/>
      <c r="S160" s="262">
        <v>0.1</v>
      </c>
      <c r="T160" s="262">
        <v>0.1</v>
      </c>
      <c r="U160" s="164"/>
      <c r="V160" s="164"/>
      <c r="W160" s="164"/>
      <c r="X160" s="164"/>
      <c r="Y160" s="164"/>
      <c r="Z160" s="164"/>
      <c r="AA160" s="164"/>
      <c r="AB160" s="164"/>
      <c r="AC160" s="164"/>
      <c r="AD160" s="164"/>
      <c r="AE160" s="164"/>
      <c r="AF160" s="164"/>
      <c r="AG160" s="144"/>
      <c r="AH160" s="137"/>
    </row>
    <row r="161" spans="1:34" s="140" customFormat="1" ht="15.75">
      <c r="A161" s="137"/>
      <c r="B161" s="173" t="s">
        <v>70</v>
      </c>
      <c r="C161" s="173" t="s">
        <v>70</v>
      </c>
      <c r="D161" s="163">
        <v>16.4</v>
      </c>
      <c r="E161" s="164">
        <v>13.95</v>
      </c>
      <c r="F161" s="164"/>
      <c r="G161" s="164">
        <v>0.2</v>
      </c>
      <c r="H161" s="164">
        <v>0.1</v>
      </c>
      <c r="I161" s="164"/>
      <c r="J161" s="164"/>
      <c r="K161" s="164"/>
      <c r="L161" s="164"/>
      <c r="M161" s="164"/>
      <c r="N161" s="164"/>
      <c r="O161" s="164"/>
      <c r="P161" s="164"/>
      <c r="Q161" s="164"/>
      <c r="R161" s="164"/>
      <c r="S161" s="164">
        <v>1.25</v>
      </c>
      <c r="T161" s="164">
        <v>0.6</v>
      </c>
      <c r="U161" s="164"/>
      <c r="V161" s="164"/>
      <c r="W161" s="164"/>
      <c r="X161" s="164"/>
      <c r="Y161" s="164"/>
      <c r="Z161" s="164"/>
      <c r="AA161" s="164"/>
      <c r="AB161" s="164"/>
      <c r="AC161" s="164"/>
      <c r="AD161" s="164"/>
      <c r="AE161" s="164"/>
      <c r="AF161" s="164">
        <v>0.3</v>
      </c>
      <c r="AG161" s="144"/>
      <c r="AH161" s="137"/>
    </row>
    <row r="162" spans="1:34" s="140" customFormat="1" ht="15.75">
      <c r="A162" s="137"/>
      <c r="B162" s="173" t="s">
        <v>620</v>
      </c>
      <c r="C162" s="173" t="s">
        <v>1</v>
      </c>
      <c r="D162" s="163">
        <v>1.6400000000000001</v>
      </c>
      <c r="E162" s="164">
        <v>1.44</v>
      </c>
      <c r="F162" s="164"/>
      <c r="G162" s="164">
        <v>0.1</v>
      </c>
      <c r="H162" s="164"/>
      <c r="I162" s="164"/>
      <c r="J162" s="164"/>
      <c r="K162" s="164"/>
      <c r="L162" s="164"/>
      <c r="M162" s="164"/>
      <c r="N162" s="164"/>
      <c r="O162" s="164"/>
      <c r="P162" s="164"/>
      <c r="Q162" s="164"/>
      <c r="R162" s="164"/>
      <c r="S162" s="164">
        <v>0.1</v>
      </c>
      <c r="T162" s="164"/>
      <c r="U162" s="164"/>
      <c r="V162" s="164"/>
      <c r="W162" s="164"/>
      <c r="X162" s="164"/>
      <c r="Y162" s="164"/>
      <c r="Z162" s="164"/>
      <c r="AA162" s="164"/>
      <c r="AB162" s="164"/>
      <c r="AC162" s="164"/>
      <c r="AD162" s="164"/>
      <c r="AE162" s="164"/>
      <c r="AF162" s="164"/>
      <c r="AG162" s="144"/>
      <c r="AH162" s="137"/>
    </row>
    <row r="163" spans="1:34" ht="63">
      <c r="A163" s="125"/>
      <c r="B163" s="129" t="s">
        <v>527</v>
      </c>
      <c r="C163" s="255"/>
      <c r="D163" s="123">
        <v>13.9</v>
      </c>
      <c r="E163" s="160">
        <v>13.48</v>
      </c>
      <c r="F163" s="160"/>
      <c r="G163" s="160"/>
      <c r="H163" s="160"/>
      <c r="I163" s="160"/>
      <c r="J163" s="160"/>
      <c r="K163" s="160"/>
      <c r="L163" s="160"/>
      <c r="M163" s="160"/>
      <c r="N163" s="160"/>
      <c r="O163" s="160"/>
      <c r="P163" s="160"/>
      <c r="Q163" s="160"/>
      <c r="R163" s="160"/>
      <c r="S163" s="160">
        <v>0.25</v>
      </c>
      <c r="T163" s="160">
        <v>0.1</v>
      </c>
      <c r="U163" s="160"/>
      <c r="V163" s="160"/>
      <c r="W163" s="160"/>
      <c r="X163" s="160"/>
      <c r="Y163" s="160"/>
      <c r="Z163" s="160"/>
      <c r="AA163" s="160"/>
      <c r="AB163" s="160"/>
      <c r="AC163" s="160"/>
      <c r="AD163" s="160"/>
      <c r="AE163" s="160"/>
      <c r="AF163" s="160">
        <v>0.07</v>
      </c>
      <c r="AG163" s="125" t="s">
        <v>276</v>
      </c>
      <c r="AH163" s="125" t="s">
        <v>369</v>
      </c>
    </row>
    <row r="164" spans="1:34" s="140" customFormat="1" ht="15.75">
      <c r="A164" s="137"/>
      <c r="B164" s="165" t="s">
        <v>27</v>
      </c>
      <c r="C164" s="138" t="s">
        <v>41</v>
      </c>
      <c r="D164" s="163">
        <v>6.2</v>
      </c>
      <c r="E164" s="164">
        <v>6.03</v>
      </c>
      <c r="F164" s="164"/>
      <c r="G164" s="164"/>
      <c r="H164" s="164"/>
      <c r="I164" s="164"/>
      <c r="J164" s="164"/>
      <c r="K164" s="164"/>
      <c r="L164" s="164"/>
      <c r="M164" s="164"/>
      <c r="N164" s="164"/>
      <c r="O164" s="164"/>
      <c r="P164" s="164"/>
      <c r="Q164" s="164"/>
      <c r="R164" s="164"/>
      <c r="S164" s="164">
        <v>0.05</v>
      </c>
      <c r="T164" s="164">
        <v>0.05</v>
      </c>
      <c r="U164" s="164"/>
      <c r="V164" s="164"/>
      <c r="W164" s="164"/>
      <c r="X164" s="164"/>
      <c r="Y164" s="164"/>
      <c r="Z164" s="164"/>
      <c r="AA164" s="164"/>
      <c r="AB164" s="164"/>
      <c r="AC164" s="164"/>
      <c r="AD164" s="164"/>
      <c r="AE164" s="164"/>
      <c r="AF164" s="164">
        <v>0.07</v>
      </c>
      <c r="AG164" s="137"/>
      <c r="AH164" s="137"/>
    </row>
    <row r="165" spans="1:34" s="140" customFormat="1" ht="15.75">
      <c r="A165" s="137"/>
      <c r="B165" s="165" t="s">
        <v>621</v>
      </c>
      <c r="C165" s="165" t="s">
        <v>72</v>
      </c>
      <c r="D165" s="163">
        <v>0.53</v>
      </c>
      <c r="E165" s="164">
        <v>0.53</v>
      </c>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37"/>
      <c r="AH165" s="137"/>
    </row>
    <row r="166" spans="1:34" s="140" customFormat="1" ht="15.75">
      <c r="A166" s="137"/>
      <c r="B166" s="165" t="s">
        <v>189</v>
      </c>
      <c r="C166" s="165" t="s">
        <v>189</v>
      </c>
      <c r="D166" s="136">
        <v>0.19</v>
      </c>
      <c r="E166" s="164">
        <v>0.19</v>
      </c>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37"/>
      <c r="AH166" s="137"/>
    </row>
    <row r="167" spans="1:34" s="140" customFormat="1" ht="15.75">
      <c r="A167" s="137"/>
      <c r="B167" s="165" t="s">
        <v>74</v>
      </c>
      <c r="C167" s="165" t="s">
        <v>74</v>
      </c>
      <c r="D167" s="163">
        <v>0.5</v>
      </c>
      <c r="E167" s="164">
        <v>0.5</v>
      </c>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37"/>
      <c r="AH167" s="137"/>
    </row>
    <row r="168" spans="1:34" s="140" customFormat="1" ht="15.75">
      <c r="A168" s="137"/>
      <c r="B168" s="165" t="s">
        <v>208</v>
      </c>
      <c r="C168" s="165" t="s">
        <v>208</v>
      </c>
      <c r="D168" s="163">
        <v>0.7300000000000001</v>
      </c>
      <c r="E168" s="164">
        <v>0.68</v>
      </c>
      <c r="F168" s="164"/>
      <c r="G168" s="164"/>
      <c r="H168" s="164"/>
      <c r="I168" s="164"/>
      <c r="J168" s="164"/>
      <c r="K168" s="164"/>
      <c r="L168" s="164"/>
      <c r="M168" s="164"/>
      <c r="N168" s="164"/>
      <c r="O168" s="164"/>
      <c r="P168" s="164"/>
      <c r="Q168" s="164"/>
      <c r="R168" s="164"/>
      <c r="S168" s="164">
        <v>0.05</v>
      </c>
      <c r="T168" s="164"/>
      <c r="U168" s="164"/>
      <c r="V168" s="164"/>
      <c r="W168" s="164"/>
      <c r="X168" s="164"/>
      <c r="Y168" s="164"/>
      <c r="Z168" s="164"/>
      <c r="AA168" s="164"/>
      <c r="AB168" s="164"/>
      <c r="AC168" s="164"/>
      <c r="AD168" s="164"/>
      <c r="AE168" s="164"/>
      <c r="AF168" s="164"/>
      <c r="AG168" s="137"/>
      <c r="AH168" s="137"/>
    </row>
    <row r="169" spans="1:34" s="140" customFormat="1" ht="15.75">
      <c r="A169" s="137"/>
      <c r="B169" s="165" t="s">
        <v>70</v>
      </c>
      <c r="C169" s="165" t="s">
        <v>70</v>
      </c>
      <c r="D169" s="163">
        <v>5.680000000000001</v>
      </c>
      <c r="E169" s="164">
        <v>5.48</v>
      </c>
      <c r="F169" s="164"/>
      <c r="G169" s="164"/>
      <c r="H169" s="164"/>
      <c r="I169" s="164"/>
      <c r="J169" s="164"/>
      <c r="K169" s="164"/>
      <c r="L169" s="164"/>
      <c r="M169" s="164"/>
      <c r="N169" s="164"/>
      <c r="O169" s="164"/>
      <c r="P169" s="164"/>
      <c r="Q169" s="164"/>
      <c r="R169" s="164"/>
      <c r="S169" s="164">
        <v>0.15</v>
      </c>
      <c r="T169" s="164">
        <v>0.05</v>
      </c>
      <c r="U169" s="164"/>
      <c r="V169" s="164"/>
      <c r="W169" s="164"/>
      <c r="X169" s="164"/>
      <c r="Y169" s="164"/>
      <c r="Z169" s="164"/>
      <c r="AA169" s="164"/>
      <c r="AB169" s="164"/>
      <c r="AC169" s="164"/>
      <c r="AD169" s="164"/>
      <c r="AE169" s="164"/>
      <c r="AF169" s="164"/>
      <c r="AG169" s="137"/>
      <c r="AH169" s="137"/>
    </row>
    <row r="170" spans="1:34" s="140" customFormat="1" ht="15.75">
      <c r="A170" s="137"/>
      <c r="B170" s="165" t="s">
        <v>71</v>
      </c>
      <c r="C170" s="165" t="s">
        <v>71</v>
      </c>
      <c r="D170" s="163">
        <v>0.07</v>
      </c>
      <c r="E170" s="164">
        <v>0.07</v>
      </c>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37"/>
      <c r="AH170" s="137"/>
    </row>
    <row r="171" spans="1:34" ht="15.75">
      <c r="A171" s="125"/>
      <c r="B171" s="124" t="s">
        <v>421</v>
      </c>
      <c r="C171" s="124"/>
      <c r="D171" s="123">
        <v>8.499999999999998</v>
      </c>
      <c r="E171" s="123">
        <v>8.17</v>
      </c>
      <c r="F171" s="123"/>
      <c r="G171" s="123"/>
      <c r="H171" s="123"/>
      <c r="I171" s="123"/>
      <c r="J171" s="123"/>
      <c r="K171" s="123"/>
      <c r="L171" s="123"/>
      <c r="M171" s="123"/>
      <c r="N171" s="123"/>
      <c r="O171" s="123"/>
      <c r="P171" s="123"/>
      <c r="Q171" s="123"/>
      <c r="R171" s="123"/>
      <c r="S171" s="123">
        <v>0.12</v>
      </c>
      <c r="T171" s="123">
        <v>0.1</v>
      </c>
      <c r="U171" s="123"/>
      <c r="V171" s="123"/>
      <c r="W171" s="123"/>
      <c r="X171" s="123"/>
      <c r="Y171" s="123">
        <v>0.01</v>
      </c>
      <c r="Z171" s="123"/>
      <c r="AA171" s="123"/>
      <c r="AB171" s="123"/>
      <c r="AC171" s="123"/>
      <c r="AD171" s="123"/>
      <c r="AE171" s="123"/>
      <c r="AF171" s="123">
        <v>0.1</v>
      </c>
      <c r="AG171" s="125" t="s">
        <v>276</v>
      </c>
      <c r="AH171" s="125" t="s">
        <v>369</v>
      </c>
    </row>
    <row r="172" spans="1:34" s="177" customFormat="1" ht="15.75">
      <c r="A172" s="174"/>
      <c r="B172" s="175" t="s">
        <v>41</v>
      </c>
      <c r="C172" s="175" t="s">
        <v>41</v>
      </c>
      <c r="D172" s="163">
        <v>3.4</v>
      </c>
      <c r="E172" s="163">
        <v>3.07</v>
      </c>
      <c r="F172" s="163"/>
      <c r="G172" s="163"/>
      <c r="H172" s="163"/>
      <c r="I172" s="163"/>
      <c r="J172" s="163"/>
      <c r="K172" s="163"/>
      <c r="L172" s="163"/>
      <c r="M172" s="163"/>
      <c r="N172" s="163"/>
      <c r="O172" s="163"/>
      <c r="P172" s="163"/>
      <c r="Q172" s="163"/>
      <c r="R172" s="163"/>
      <c r="S172" s="163">
        <v>0.12</v>
      </c>
      <c r="T172" s="163">
        <v>0.1</v>
      </c>
      <c r="U172" s="163"/>
      <c r="V172" s="163"/>
      <c r="W172" s="163"/>
      <c r="X172" s="163"/>
      <c r="Y172" s="163">
        <v>0.01</v>
      </c>
      <c r="Z172" s="163"/>
      <c r="AA172" s="163"/>
      <c r="AB172" s="163"/>
      <c r="AC172" s="163"/>
      <c r="AD172" s="163"/>
      <c r="AE172" s="163"/>
      <c r="AF172" s="163">
        <v>0.1</v>
      </c>
      <c r="AG172" s="174"/>
      <c r="AH172" s="174"/>
    </row>
    <row r="173" spans="1:34" s="177" customFormat="1" ht="15.75">
      <c r="A173" s="174"/>
      <c r="B173" s="175" t="s">
        <v>70</v>
      </c>
      <c r="C173" s="175" t="s">
        <v>70</v>
      </c>
      <c r="D173" s="163">
        <v>3.4</v>
      </c>
      <c r="E173" s="163">
        <v>3.4</v>
      </c>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74"/>
      <c r="AH173" s="174"/>
    </row>
    <row r="174" spans="1:34" s="177" customFormat="1" ht="15.75">
      <c r="A174" s="174"/>
      <c r="B174" s="175" t="s">
        <v>71</v>
      </c>
      <c r="C174" s="175" t="s">
        <v>71</v>
      </c>
      <c r="D174" s="163">
        <v>0.85</v>
      </c>
      <c r="E174" s="163">
        <v>0.85</v>
      </c>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74"/>
      <c r="AH174" s="174"/>
    </row>
    <row r="175" spans="1:34" s="177" customFormat="1" ht="15.75">
      <c r="A175" s="174"/>
      <c r="B175" s="175" t="s">
        <v>208</v>
      </c>
      <c r="C175" s="175" t="s">
        <v>208</v>
      </c>
      <c r="D175" s="163">
        <v>0.85</v>
      </c>
      <c r="E175" s="163">
        <v>0.85</v>
      </c>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74"/>
      <c r="AH175" s="174"/>
    </row>
    <row r="176" spans="1:34" ht="15.75">
      <c r="A176" s="125"/>
      <c r="B176" s="126" t="s">
        <v>413</v>
      </c>
      <c r="C176" s="126" t="s">
        <v>41</v>
      </c>
      <c r="D176" s="123">
        <v>3.5</v>
      </c>
      <c r="E176" s="123"/>
      <c r="F176" s="123"/>
      <c r="G176" s="123"/>
      <c r="H176" s="123">
        <v>2.5</v>
      </c>
      <c r="I176" s="123">
        <v>1</v>
      </c>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5" t="s">
        <v>276</v>
      </c>
      <c r="AH176" s="125"/>
    </row>
    <row r="177" spans="1:34" ht="15.75">
      <c r="A177" s="125"/>
      <c r="B177" s="126" t="s">
        <v>544</v>
      </c>
      <c r="C177" s="126" t="s">
        <v>41</v>
      </c>
      <c r="D177" s="123">
        <v>0.3</v>
      </c>
      <c r="E177" s="123"/>
      <c r="F177" s="123"/>
      <c r="G177" s="123"/>
      <c r="H177" s="123">
        <v>0.25</v>
      </c>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v>0.05</v>
      </c>
      <c r="AG177" s="125" t="s">
        <v>280</v>
      </c>
      <c r="AH177" s="125"/>
    </row>
    <row r="178" spans="1:34" ht="15.75">
      <c r="A178" s="125"/>
      <c r="B178" s="129" t="s">
        <v>422</v>
      </c>
      <c r="C178" s="129"/>
      <c r="D178" s="123">
        <v>9.000000000000002</v>
      </c>
      <c r="E178" s="123">
        <v>8.3</v>
      </c>
      <c r="F178" s="123"/>
      <c r="G178" s="123"/>
      <c r="H178" s="123"/>
      <c r="I178" s="123"/>
      <c r="J178" s="123"/>
      <c r="K178" s="123"/>
      <c r="L178" s="123"/>
      <c r="M178" s="123"/>
      <c r="N178" s="123"/>
      <c r="O178" s="123"/>
      <c r="P178" s="123"/>
      <c r="Q178" s="123"/>
      <c r="R178" s="123"/>
      <c r="S178" s="123">
        <v>0.3</v>
      </c>
      <c r="T178" s="123">
        <v>0.3</v>
      </c>
      <c r="U178" s="123"/>
      <c r="V178" s="123"/>
      <c r="W178" s="123"/>
      <c r="X178" s="123"/>
      <c r="Y178" s="123"/>
      <c r="Z178" s="123"/>
      <c r="AA178" s="123"/>
      <c r="AB178" s="123"/>
      <c r="AC178" s="123"/>
      <c r="AD178" s="123"/>
      <c r="AE178" s="123"/>
      <c r="AF178" s="123">
        <v>0.1</v>
      </c>
      <c r="AG178" s="125" t="s">
        <v>280</v>
      </c>
      <c r="AH178" s="125" t="s">
        <v>369</v>
      </c>
    </row>
    <row r="179" spans="1:34" s="140" customFormat="1" ht="15.75">
      <c r="A179" s="137"/>
      <c r="B179" s="165" t="s">
        <v>27</v>
      </c>
      <c r="C179" s="138" t="s">
        <v>41</v>
      </c>
      <c r="D179" s="163">
        <v>3.6</v>
      </c>
      <c r="E179" s="163">
        <v>3.3</v>
      </c>
      <c r="F179" s="163"/>
      <c r="G179" s="163"/>
      <c r="H179" s="163"/>
      <c r="I179" s="163"/>
      <c r="J179" s="163"/>
      <c r="K179" s="163"/>
      <c r="L179" s="163"/>
      <c r="M179" s="163"/>
      <c r="N179" s="163"/>
      <c r="O179" s="163"/>
      <c r="P179" s="163"/>
      <c r="Q179" s="163"/>
      <c r="R179" s="163"/>
      <c r="S179" s="163">
        <v>0.1</v>
      </c>
      <c r="T179" s="163">
        <v>0.1</v>
      </c>
      <c r="U179" s="163"/>
      <c r="V179" s="163"/>
      <c r="W179" s="163"/>
      <c r="X179" s="163"/>
      <c r="Y179" s="163"/>
      <c r="Z179" s="163"/>
      <c r="AA179" s="163"/>
      <c r="AB179" s="163"/>
      <c r="AC179" s="163"/>
      <c r="AD179" s="163"/>
      <c r="AE179" s="163"/>
      <c r="AF179" s="163">
        <v>0.1</v>
      </c>
      <c r="AG179" s="137"/>
      <c r="AH179" s="137"/>
    </row>
    <row r="180" spans="1:34" s="140" customFormat="1" ht="15.75">
      <c r="A180" s="137"/>
      <c r="B180" s="165" t="s">
        <v>70</v>
      </c>
      <c r="C180" s="165" t="s">
        <v>70</v>
      </c>
      <c r="D180" s="163">
        <v>3.6</v>
      </c>
      <c r="E180" s="163">
        <v>3.4</v>
      </c>
      <c r="F180" s="163"/>
      <c r="G180" s="163"/>
      <c r="H180" s="163"/>
      <c r="I180" s="163"/>
      <c r="J180" s="163"/>
      <c r="K180" s="163"/>
      <c r="L180" s="163"/>
      <c r="M180" s="163"/>
      <c r="N180" s="163"/>
      <c r="O180" s="163"/>
      <c r="P180" s="163"/>
      <c r="Q180" s="163"/>
      <c r="R180" s="163"/>
      <c r="S180" s="163">
        <v>0.1</v>
      </c>
      <c r="T180" s="163">
        <v>0.1</v>
      </c>
      <c r="U180" s="163"/>
      <c r="V180" s="163"/>
      <c r="W180" s="163"/>
      <c r="X180" s="163"/>
      <c r="Y180" s="163"/>
      <c r="Z180" s="163"/>
      <c r="AA180" s="163"/>
      <c r="AB180" s="163"/>
      <c r="AC180" s="163"/>
      <c r="AD180" s="163"/>
      <c r="AE180" s="163"/>
      <c r="AF180" s="163"/>
      <c r="AG180" s="137"/>
      <c r="AH180" s="137"/>
    </row>
    <row r="181" spans="1:34" s="140" customFormat="1" ht="15.75">
      <c r="A181" s="137"/>
      <c r="B181" s="165" t="s">
        <v>233</v>
      </c>
      <c r="C181" s="165" t="s">
        <v>71</v>
      </c>
      <c r="D181" s="163">
        <v>0.9000000000000001</v>
      </c>
      <c r="E181" s="163">
        <v>0.8</v>
      </c>
      <c r="F181" s="163"/>
      <c r="G181" s="163"/>
      <c r="H181" s="163"/>
      <c r="I181" s="163"/>
      <c r="J181" s="163"/>
      <c r="K181" s="163"/>
      <c r="L181" s="163"/>
      <c r="M181" s="163"/>
      <c r="N181" s="163"/>
      <c r="O181" s="163"/>
      <c r="P181" s="163"/>
      <c r="Q181" s="163"/>
      <c r="R181" s="163"/>
      <c r="S181" s="163">
        <v>0.05</v>
      </c>
      <c r="T181" s="163">
        <v>0.05</v>
      </c>
      <c r="U181" s="163"/>
      <c r="V181" s="163"/>
      <c r="W181" s="163"/>
      <c r="X181" s="163"/>
      <c r="Y181" s="163"/>
      <c r="Z181" s="163"/>
      <c r="AA181" s="163"/>
      <c r="AB181" s="163"/>
      <c r="AC181" s="163"/>
      <c r="AD181" s="163"/>
      <c r="AE181" s="163"/>
      <c r="AF181" s="163"/>
      <c r="AG181" s="137"/>
      <c r="AH181" s="137"/>
    </row>
    <row r="182" spans="1:34" s="140" customFormat="1" ht="15.75">
      <c r="A182" s="137"/>
      <c r="B182" s="165" t="s">
        <v>208</v>
      </c>
      <c r="C182" s="165" t="s">
        <v>208</v>
      </c>
      <c r="D182" s="163">
        <v>0.9000000000000001</v>
      </c>
      <c r="E182" s="163">
        <v>0.8</v>
      </c>
      <c r="F182" s="163"/>
      <c r="G182" s="163"/>
      <c r="H182" s="163"/>
      <c r="I182" s="163"/>
      <c r="J182" s="163"/>
      <c r="K182" s="163"/>
      <c r="L182" s="163"/>
      <c r="M182" s="163"/>
      <c r="N182" s="163"/>
      <c r="O182" s="163"/>
      <c r="P182" s="163"/>
      <c r="Q182" s="163"/>
      <c r="R182" s="163"/>
      <c r="S182" s="163">
        <v>0.05</v>
      </c>
      <c r="T182" s="163">
        <v>0.05</v>
      </c>
      <c r="U182" s="163"/>
      <c r="V182" s="163"/>
      <c r="W182" s="163"/>
      <c r="X182" s="163"/>
      <c r="Y182" s="163"/>
      <c r="Z182" s="163"/>
      <c r="AA182" s="163"/>
      <c r="AB182" s="163"/>
      <c r="AC182" s="163"/>
      <c r="AD182" s="163"/>
      <c r="AE182" s="163"/>
      <c r="AF182" s="163"/>
      <c r="AG182" s="137"/>
      <c r="AH182" s="137"/>
    </row>
    <row r="183" spans="1:34" ht="15.75">
      <c r="A183" s="125"/>
      <c r="B183" s="129" t="s">
        <v>423</v>
      </c>
      <c r="C183" s="129"/>
      <c r="D183" s="123">
        <v>7.3999999999999995</v>
      </c>
      <c r="E183" s="123">
        <v>7</v>
      </c>
      <c r="F183" s="123"/>
      <c r="G183" s="123"/>
      <c r="H183" s="123"/>
      <c r="I183" s="123"/>
      <c r="J183" s="123"/>
      <c r="K183" s="123"/>
      <c r="L183" s="123"/>
      <c r="M183" s="123"/>
      <c r="N183" s="123"/>
      <c r="O183" s="123"/>
      <c r="P183" s="123"/>
      <c r="Q183" s="123"/>
      <c r="R183" s="123"/>
      <c r="S183" s="123">
        <v>0.3</v>
      </c>
      <c r="T183" s="123">
        <v>0.1</v>
      </c>
      <c r="U183" s="123"/>
      <c r="V183" s="123"/>
      <c r="W183" s="123"/>
      <c r="X183" s="123"/>
      <c r="Y183" s="123"/>
      <c r="Z183" s="123"/>
      <c r="AA183" s="123"/>
      <c r="AB183" s="123"/>
      <c r="AC183" s="123"/>
      <c r="AD183" s="123"/>
      <c r="AE183" s="123"/>
      <c r="AF183" s="123"/>
      <c r="AG183" s="125" t="s">
        <v>280</v>
      </c>
      <c r="AH183" s="125" t="s">
        <v>369</v>
      </c>
    </row>
    <row r="184" spans="1:34" s="177" customFormat="1" ht="15.75">
      <c r="A184" s="174"/>
      <c r="B184" s="166" t="s">
        <v>41</v>
      </c>
      <c r="C184" s="166" t="s">
        <v>41</v>
      </c>
      <c r="D184" s="163">
        <v>2.96</v>
      </c>
      <c r="E184" s="163">
        <v>2.81</v>
      </c>
      <c r="F184" s="163"/>
      <c r="G184" s="163"/>
      <c r="H184" s="163"/>
      <c r="I184" s="163"/>
      <c r="J184" s="163"/>
      <c r="K184" s="163"/>
      <c r="L184" s="163"/>
      <c r="M184" s="163"/>
      <c r="N184" s="163"/>
      <c r="O184" s="163"/>
      <c r="P184" s="163"/>
      <c r="Q184" s="163"/>
      <c r="R184" s="163"/>
      <c r="S184" s="263">
        <v>0.1</v>
      </c>
      <c r="T184" s="263">
        <v>0.05</v>
      </c>
      <c r="U184" s="163"/>
      <c r="V184" s="163"/>
      <c r="W184" s="163"/>
      <c r="X184" s="163"/>
      <c r="Y184" s="163"/>
      <c r="Z184" s="163"/>
      <c r="AA184" s="163"/>
      <c r="AB184" s="163"/>
      <c r="AC184" s="163"/>
      <c r="AD184" s="163"/>
      <c r="AE184" s="163"/>
      <c r="AF184" s="163"/>
      <c r="AG184" s="174"/>
      <c r="AH184" s="174"/>
    </row>
    <row r="185" spans="1:34" s="177" customFormat="1" ht="15.75">
      <c r="A185" s="174"/>
      <c r="B185" s="165" t="s">
        <v>70</v>
      </c>
      <c r="C185" s="165" t="s">
        <v>70</v>
      </c>
      <c r="D185" s="163">
        <v>2.96</v>
      </c>
      <c r="E185" s="163">
        <v>2.81</v>
      </c>
      <c r="F185" s="163"/>
      <c r="G185" s="163"/>
      <c r="H185" s="163"/>
      <c r="I185" s="163"/>
      <c r="J185" s="163"/>
      <c r="K185" s="163"/>
      <c r="L185" s="163"/>
      <c r="M185" s="163"/>
      <c r="N185" s="163"/>
      <c r="O185" s="163"/>
      <c r="P185" s="163"/>
      <c r="Q185" s="163"/>
      <c r="R185" s="163"/>
      <c r="S185" s="263">
        <v>0.1</v>
      </c>
      <c r="T185" s="163">
        <v>0.05</v>
      </c>
      <c r="U185" s="163"/>
      <c r="V185" s="163"/>
      <c r="W185" s="163"/>
      <c r="X185" s="163"/>
      <c r="Y185" s="163"/>
      <c r="Z185" s="163"/>
      <c r="AA185" s="163"/>
      <c r="AB185" s="163"/>
      <c r="AC185" s="163"/>
      <c r="AD185" s="163"/>
      <c r="AE185" s="163"/>
      <c r="AF185" s="163"/>
      <c r="AG185" s="174"/>
      <c r="AH185" s="174"/>
    </row>
    <row r="186" spans="1:34" s="177" customFormat="1" ht="15.75">
      <c r="A186" s="174"/>
      <c r="B186" s="165" t="s">
        <v>71</v>
      </c>
      <c r="C186" s="165" t="s">
        <v>71</v>
      </c>
      <c r="D186" s="163">
        <v>0.74</v>
      </c>
      <c r="E186" s="163">
        <v>0.64</v>
      </c>
      <c r="F186" s="163"/>
      <c r="G186" s="163"/>
      <c r="H186" s="163"/>
      <c r="I186" s="163"/>
      <c r="J186" s="163"/>
      <c r="K186" s="163"/>
      <c r="L186" s="163"/>
      <c r="M186" s="163"/>
      <c r="N186" s="163"/>
      <c r="O186" s="163"/>
      <c r="P186" s="163"/>
      <c r="Q186" s="163"/>
      <c r="R186" s="163"/>
      <c r="S186" s="163">
        <v>0.1</v>
      </c>
      <c r="T186" s="163"/>
      <c r="U186" s="163"/>
      <c r="V186" s="163"/>
      <c r="W186" s="163"/>
      <c r="X186" s="163"/>
      <c r="Y186" s="163"/>
      <c r="Z186" s="163"/>
      <c r="AA186" s="163"/>
      <c r="AB186" s="163"/>
      <c r="AC186" s="163"/>
      <c r="AD186" s="163"/>
      <c r="AE186" s="163"/>
      <c r="AF186" s="163"/>
      <c r="AG186" s="174"/>
      <c r="AH186" s="174"/>
    </row>
    <row r="187" spans="1:34" s="177" customFormat="1" ht="15.75">
      <c r="A187" s="174"/>
      <c r="B187" s="165" t="s">
        <v>208</v>
      </c>
      <c r="C187" s="165" t="s">
        <v>208</v>
      </c>
      <c r="D187" s="163">
        <v>0.74</v>
      </c>
      <c r="E187" s="163">
        <v>0.74</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74"/>
      <c r="AH187" s="174"/>
    </row>
    <row r="188" spans="1:34" ht="31.5">
      <c r="A188" s="125"/>
      <c r="B188" s="129" t="s">
        <v>424</v>
      </c>
      <c r="C188" s="255"/>
      <c r="D188" s="123">
        <v>34.7</v>
      </c>
      <c r="E188" s="160">
        <v>25.9</v>
      </c>
      <c r="F188" s="160"/>
      <c r="G188" s="160"/>
      <c r="H188" s="160"/>
      <c r="I188" s="160"/>
      <c r="J188" s="160"/>
      <c r="K188" s="160"/>
      <c r="L188" s="160"/>
      <c r="M188" s="160"/>
      <c r="N188" s="160"/>
      <c r="O188" s="160"/>
      <c r="P188" s="160">
        <v>0.5</v>
      </c>
      <c r="Q188" s="160">
        <v>2.7</v>
      </c>
      <c r="R188" s="160"/>
      <c r="S188" s="160">
        <v>2.33</v>
      </c>
      <c r="T188" s="160">
        <v>1.64</v>
      </c>
      <c r="U188" s="160"/>
      <c r="V188" s="160"/>
      <c r="W188" s="160"/>
      <c r="X188" s="160"/>
      <c r="Y188" s="160"/>
      <c r="Z188" s="160"/>
      <c r="AA188" s="160"/>
      <c r="AB188" s="160"/>
      <c r="AC188" s="160">
        <v>1.13</v>
      </c>
      <c r="AD188" s="160"/>
      <c r="AE188" s="160"/>
      <c r="AF188" s="160">
        <v>0.5</v>
      </c>
      <c r="AG188" s="125" t="s">
        <v>280</v>
      </c>
      <c r="AH188" s="125" t="s">
        <v>368</v>
      </c>
    </row>
    <row r="189" spans="1:34" s="140" customFormat="1" ht="15.75">
      <c r="A189" s="137"/>
      <c r="B189" s="165" t="s">
        <v>622</v>
      </c>
      <c r="C189" s="165"/>
      <c r="D189" s="163">
        <v>4.33</v>
      </c>
      <c r="E189" s="164"/>
      <c r="F189" s="164"/>
      <c r="G189" s="164"/>
      <c r="H189" s="164"/>
      <c r="I189" s="164"/>
      <c r="J189" s="164"/>
      <c r="K189" s="164"/>
      <c r="L189" s="164"/>
      <c r="M189" s="164"/>
      <c r="N189" s="164"/>
      <c r="O189" s="164"/>
      <c r="P189" s="150">
        <v>0.5</v>
      </c>
      <c r="Q189" s="150">
        <v>2.7</v>
      </c>
      <c r="R189" s="164"/>
      <c r="S189" s="164"/>
      <c r="T189" s="164"/>
      <c r="U189" s="164"/>
      <c r="V189" s="164"/>
      <c r="W189" s="164"/>
      <c r="X189" s="164"/>
      <c r="Y189" s="164"/>
      <c r="Z189" s="164"/>
      <c r="AA189" s="164"/>
      <c r="AB189" s="164"/>
      <c r="AC189" s="150">
        <v>1.13</v>
      </c>
      <c r="AD189" s="164"/>
      <c r="AE189" s="164"/>
      <c r="AF189" s="164"/>
      <c r="AG189" s="137"/>
      <c r="AH189" s="137"/>
    </row>
    <row r="190" spans="1:34" s="140" customFormat="1" ht="15.75">
      <c r="A190" s="137"/>
      <c r="B190" s="165" t="s">
        <v>41</v>
      </c>
      <c r="C190" s="138" t="s">
        <v>41</v>
      </c>
      <c r="D190" s="163">
        <v>12.5</v>
      </c>
      <c r="E190" s="164">
        <v>10.67</v>
      </c>
      <c r="F190" s="164"/>
      <c r="G190" s="164"/>
      <c r="H190" s="164"/>
      <c r="I190" s="164"/>
      <c r="J190" s="164"/>
      <c r="K190" s="164"/>
      <c r="L190" s="164"/>
      <c r="M190" s="164"/>
      <c r="N190" s="164"/>
      <c r="O190" s="164"/>
      <c r="P190" s="164"/>
      <c r="Q190" s="164"/>
      <c r="R190" s="164"/>
      <c r="S190" s="164">
        <v>0.9</v>
      </c>
      <c r="T190" s="164">
        <v>0.73</v>
      </c>
      <c r="U190" s="164"/>
      <c r="V190" s="164"/>
      <c r="W190" s="164"/>
      <c r="X190" s="164"/>
      <c r="Y190" s="164"/>
      <c r="Z190" s="164"/>
      <c r="AA190" s="164"/>
      <c r="AB190" s="164"/>
      <c r="AC190" s="164"/>
      <c r="AD190" s="164"/>
      <c r="AE190" s="164"/>
      <c r="AF190" s="164">
        <v>0.2</v>
      </c>
      <c r="AG190" s="137"/>
      <c r="AH190" s="137"/>
    </row>
    <row r="191" spans="1:34" s="140" customFormat="1" ht="15.75">
      <c r="A191" s="137"/>
      <c r="B191" s="165" t="s">
        <v>70</v>
      </c>
      <c r="C191" s="165" t="s">
        <v>70</v>
      </c>
      <c r="D191" s="163">
        <v>12.100000000000001</v>
      </c>
      <c r="E191" s="164">
        <v>9.86</v>
      </c>
      <c r="F191" s="164"/>
      <c r="G191" s="164"/>
      <c r="H191" s="164"/>
      <c r="I191" s="164"/>
      <c r="J191" s="164"/>
      <c r="K191" s="164"/>
      <c r="L191" s="164"/>
      <c r="M191" s="164"/>
      <c r="N191" s="164"/>
      <c r="O191" s="164"/>
      <c r="P191" s="164"/>
      <c r="Q191" s="164"/>
      <c r="R191" s="164"/>
      <c r="S191" s="164">
        <v>1.14</v>
      </c>
      <c r="T191" s="164">
        <v>0.8</v>
      </c>
      <c r="U191" s="164"/>
      <c r="V191" s="164"/>
      <c r="W191" s="164"/>
      <c r="X191" s="164"/>
      <c r="Y191" s="164"/>
      <c r="Z191" s="164"/>
      <c r="AA191" s="164"/>
      <c r="AB191" s="164"/>
      <c r="AC191" s="164"/>
      <c r="AD191" s="164"/>
      <c r="AE191" s="164"/>
      <c r="AF191" s="164">
        <v>0.3</v>
      </c>
      <c r="AG191" s="137"/>
      <c r="AH191" s="137"/>
    </row>
    <row r="192" spans="1:34" s="140" customFormat="1" ht="15.75">
      <c r="A192" s="137"/>
      <c r="B192" s="165" t="s">
        <v>71</v>
      </c>
      <c r="C192" s="165" t="s">
        <v>71</v>
      </c>
      <c r="D192" s="163">
        <v>1.5</v>
      </c>
      <c r="E192" s="164">
        <v>1.42</v>
      </c>
      <c r="F192" s="164"/>
      <c r="G192" s="164"/>
      <c r="H192" s="164"/>
      <c r="I192" s="164"/>
      <c r="J192" s="164"/>
      <c r="K192" s="164"/>
      <c r="L192" s="164"/>
      <c r="M192" s="164"/>
      <c r="N192" s="164"/>
      <c r="O192" s="164"/>
      <c r="P192" s="164"/>
      <c r="Q192" s="164"/>
      <c r="R192" s="164"/>
      <c r="S192" s="164">
        <v>0.05</v>
      </c>
      <c r="T192" s="164">
        <v>0.03</v>
      </c>
      <c r="U192" s="164"/>
      <c r="V192" s="164"/>
      <c r="W192" s="164"/>
      <c r="X192" s="164"/>
      <c r="Y192" s="164"/>
      <c r="Z192" s="164"/>
      <c r="AA192" s="164"/>
      <c r="AB192" s="164"/>
      <c r="AC192" s="164"/>
      <c r="AD192" s="164"/>
      <c r="AE192" s="164"/>
      <c r="AF192" s="164"/>
      <c r="AG192" s="137"/>
      <c r="AH192" s="137"/>
    </row>
    <row r="193" spans="1:34" s="140" customFormat="1" ht="15.75">
      <c r="A193" s="137"/>
      <c r="B193" s="165" t="s">
        <v>208</v>
      </c>
      <c r="C193" s="165" t="s">
        <v>208</v>
      </c>
      <c r="D193" s="163">
        <v>1.27</v>
      </c>
      <c r="E193" s="164">
        <v>1.21</v>
      </c>
      <c r="F193" s="164"/>
      <c r="G193" s="164"/>
      <c r="H193" s="164"/>
      <c r="I193" s="164"/>
      <c r="J193" s="164"/>
      <c r="K193" s="164"/>
      <c r="L193" s="164"/>
      <c r="M193" s="164"/>
      <c r="N193" s="164"/>
      <c r="O193" s="164"/>
      <c r="P193" s="164"/>
      <c r="Q193" s="164"/>
      <c r="R193" s="164"/>
      <c r="S193" s="164">
        <v>0.04</v>
      </c>
      <c r="T193" s="164">
        <v>0.02</v>
      </c>
      <c r="U193" s="164"/>
      <c r="V193" s="164"/>
      <c r="W193" s="164"/>
      <c r="X193" s="164"/>
      <c r="Y193" s="164"/>
      <c r="Z193" s="164"/>
      <c r="AA193" s="164"/>
      <c r="AB193" s="164"/>
      <c r="AC193" s="164"/>
      <c r="AD193" s="164"/>
      <c r="AE193" s="164"/>
      <c r="AF193" s="164"/>
      <c r="AG193" s="137"/>
      <c r="AH193" s="137"/>
    </row>
    <row r="194" spans="1:34" s="140" customFormat="1" ht="15.75">
      <c r="A194" s="137"/>
      <c r="B194" s="165" t="s">
        <v>189</v>
      </c>
      <c r="C194" s="165" t="s">
        <v>189</v>
      </c>
      <c r="D194" s="136">
        <v>3.0000000000000004</v>
      </c>
      <c r="E194" s="163">
        <v>2.74</v>
      </c>
      <c r="F194" s="163"/>
      <c r="G194" s="163"/>
      <c r="H194" s="163"/>
      <c r="I194" s="163"/>
      <c r="J194" s="163"/>
      <c r="K194" s="163"/>
      <c r="L194" s="163"/>
      <c r="M194" s="163"/>
      <c r="N194" s="163"/>
      <c r="O194" s="163"/>
      <c r="P194" s="163"/>
      <c r="Q194" s="163"/>
      <c r="R194" s="163"/>
      <c r="S194" s="163">
        <v>0.2</v>
      </c>
      <c r="T194" s="163">
        <v>0.06</v>
      </c>
      <c r="U194" s="163"/>
      <c r="V194" s="163"/>
      <c r="W194" s="163"/>
      <c r="X194" s="163"/>
      <c r="Y194" s="163"/>
      <c r="Z194" s="163"/>
      <c r="AA194" s="163"/>
      <c r="AB194" s="163"/>
      <c r="AC194" s="163"/>
      <c r="AD194" s="163"/>
      <c r="AE194" s="163"/>
      <c r="AF194" s="163"/>
      <c r="AG194" s="137"/>
      <c r="AH194" s="137"/>
    </row>
    <row r="195" spans="1:34" ht="15.75">
      <c r="A195" s="125"/>
      <c r="B195" s="126" t="s">
        <v>425</v>
      </c>
      <c r="C195" s="126"/>
      <c r="D195" s="123">
        <v>5.549999999999999</v>
      </c>
      <c r="E195" s="123">
        <v>4.8</v>
      </c>
      <c r="F195" s="123"/>
      <c r="G195" s="123"/>
      <c r="H195" s="123"/>
      <c r="I195" s="123"/>
      <c r="J195" s="123"/>
      <c r="K195" s="123"/>
      <c r="L195" s="123"/>
      <c r="M195" s="123"/>
      <c r="N195" s="123"/>
      <c r="O195" s="123"/>
      <c r="P195" s="123"/>
      <c r="Q195" s="123"/>
      <c r="R195" s="123"/>
      <c r="S195" s="123">
        <v>0.5</v>
      </c>
      <c r="T195" s="123">
        <v>0.1</v>
      </c>
      <c r="U195" s="123"/>
      <c r="V195" s="123"/>
      <c r="W195" s="123"/>
      <c r="X195" s="123"/>
      <c r="Y195" s="123">
        <v>0.05</v>
      </c>
      <c r="Z195" s="123"/>
      <c r="AA195" s="123"/>
      <c r="AB195" s="123"/>
      <c r="AC195" s="123"/>
      <c r="AD195" s="123"/>
      <c r="AE195" s="123"/>
      <c r="AF195" s="123">
        <v>0.1</v>
      </c>
      <c r="AG195" s="125" t="s">
        <v>280</v>
      </c>
      <c r="AH195" s="125">
        <v>2021</v>
      </c>
    </row>
    <row r="196" spans="1:34" s="140" customFormat="1" ht="15.75">
      <c r="A196" s="137"/>
      <c r="B196" s="166" t="s">
        <v>41</v>
      </c>
      <c r="C196" s="166" t="s">
        <v>41</v>
      </c>
      <c r="D196" s="163">
        <v>2.2199999999999998</v>
      </c>
      <c r="E196" s="163">
        <v>1.87</v>
      </c>
      <c r="F196" s="163"/>
      <c r="G196" s="163"/>
      <c r="H196" s="163"/>
      <c r="I196" s="163"/>
      <c r="J196" s="163"/>
      <c r="K196" s="163"/>
      <c r="L196" s="163"/>
      <c r="M196" s="163"/>
      <c r="N196" s="163"/>
      <c r="O196" s="163"/>
      <c r="P196" s="163"/>
      <c r="Q196" s="163"/>
      <c r="R196" s="163"/>
      <c r="S196" s="163">
        <v>0.2</v>
      </c>
      <c r="T196" s="163">
        <v>0.05</v>
      </c>
      <c r="U196" s="163"/>
      <c r="V196" s="163"/>
      <c r="W196" s="163"/>
      <c r="X196" s="163"/>
      <c r="Y196" s="163">
        <v>0.05</v>
      </c>
      <c r="Z196" s="163"/>
      <c r="AA196" s="163"/>
      <c r="AB196" s="163"/>
      <c r="AC196" s="163"/>
      <c r="AD196" s="163"/>
      <c r="AE196" s="163"/>
      <c r="AF196" s="163">
        <v>0.05</v>
      </c>
      <c r="AG196" s="137"/>
      <c r="AH196" s="137"/>
    </row>
    <row r="197" spans="1:34" s="140" customFormat="1" ht="15.75">
      <c r="A197" s="137"/>
      <c r="B197" s="166" t="s">
        <v>70</v>
      </c>
      <c r="C197" s="166" t="s">
        <v>70</v>
      </c>
      <c r="D197" s="163">
        <v>2.2199999999999998</v>
      </c>
      <c r="E197" s="163">
        <v>2.02</v>
      </c>
      <c r="F197" s="163"/>
      <c r="G197" s="163"/>
      <c r="H197" s="163"/>
      <c r="I197" s="163"/>
      <c r="J197" s="163"/>
      <c r="K197" s="163"/>
      <c r="L197" s="163"/>
      <c r="M197" s="163"/>
      <c r="N197" s="163"/>
      <c r="O197" s="163"/>
      <c r="P197" s="163"/>
      <c r="Q197" s="163"/>
      <c r="R197" s="163"/>
      <c r="S197" s="163">
        <v>0.1</v>
      </c>
      <c r="T197" s="163">
        <v>0.05</v>
      </c>
      <c r="U197" s="163"/>
      <c r="V197" s="163"/>
      <c r="W197" s="163"/>
      <c r="X197" s="163"/>
      <c r="Y197" s="163"/>
      <c r="Z197" s="163"/>
      <c r="AA197" s="163"/>
      <c r="AB197" s="163"/>
      <c r="AC197" s="163"/>
      <c r="AD197" s="163"/>
      <c r="AE197" s="163"/>
      <c r="AF197" s="163">
        <v>0.05</v>
      </c>
      <c r="AG197" s="137"/>
      <c r="AH197" s="137"/>
    </row>
    <row r="198" spans="1:34" s="140" customFormat="1" ht="15.75">
      <c r="A198" s="137"/>
      <c r="B198" s="166" t="s">
        <v>71</v>
      </c>
      <c r="C198" s="166" t="s">
        <v>71</v>
      </c>
      <c r="D198" s="163">
        <v>0.56</v>
      </c>
      <c r="E198" s="163">
        <v>0.46</v>
      </c>
      <c r="F198" s="163"/>
      <c r="G198" s="163"/>
      <c r="H198" s="163"/>
      <c r="I198" s="163"/>
      <c r="J198" s="163"/>
      <c r="K198" s="163"/>
      <c r="L198" s="163"/>
      <c r="M198" s="163"/>
      <c r="N198" s="163"/>
      <c r="O198" s="163"/>
      <c r="P198" s="163"/>
      <c r="Q198" s="163"/>
      <c r="R198" s="163"/>
      <c r="S198" s="163">
        <v>0.1</v>
      </c>
      <c r="T198" s="163"/>
      <c r="U198" s="163"/>
      <c r="V198" s="163"/>
      <c r="W198" s="163"/>
      <c r="X198" s="163"/>
      <c r="Y198" s="163"/>
      <c r="Z198" s="163"/>
      <c r="AA198" s="163"/>
      <c r="AB198" s="163"/>
      <c r="AC198" s="163"/>
      <c r="AD198" s="163"/>
      <c r="AE198" s="163"/>
      <c r="AF198" s="163"/>
      <c r="AG198" s="137"/>
      <c r="AH198" s="137"/>
    </row>
    <row r="199" spans="1:34" s="140" customFormat="1" ht="15.75">
      <c r="A199" s="137"/>
      <c r="B199" s="166" t="s">
        <v>208</v>
      </c>
      <c r="C199" s="166" t="s">
        <v>208</v>
      </c>
      <c r="D199" s="163">
        <v>0.55</v>
      </c>
      <c r="E199" s="163">
        <v>0.45</v>
      </c>
      <c r="F199" s="163"/>
      <c r="G199" s="163"/>
      <c r="H199" s="163"/>
      <c r="I199" s="163"/>
      <c r="J199" s="163"/>
      <c r="K199" s="163"/>
      <c r="L199" s="163"/>
      <c r="M199" s="163"/>
      <c r="N199" s="163"/>
      <c r="O199" s="163"/>
      <c r="P199" s="163"/>
      <c r="Q199" s="163"/>
      <c r="R199" s="163"/>
      <c r="S199" s="163">
        <v>0.1</v>
      </c>
      <c r="T199" s="163"/>
      <c r="U199" s="163"/>
      <c r="V199" s="163"/>
      <c r="W199" s="163"/>
      <c r="X199" s="163"/>
      <c r="Y199" s="163"/>
      <c r="Z199" s="163"/>
      <c r="AA199" s="163"/>
      <c r="AB199" s="163"/>
      <c r="AC199" s="163"/>
      <c r="AD199" s="163"/>
      <c r="AE199" s="163"/>
      <c r="AF199" s="163"/>
      <c r="AG199" s="137"/>
      <c r="AH199" s="137"/>
    </row>
    <row r="200" spans="1:34" ht="15.75">
      <c r="A200" s="125"/>
      <c r="B200" s="126" t="s">
        <v>426</v>
      </c>
      <c r="C200" s="126"/>
      <c r="D200" s="123">
        <v>2.6999999999999997</v>
      </c>
      <c r="E200" s="123">
        <v>2.3</v>
      </c>
      <c r="F200" s="123"/>
      <c r="G200" s="123"/>
      <c r="H200" s="123"/>
      <c r="I200" s="123"/>
      <c r="J200" s="123"/>
      <c r="K200" s="123"/>
      <c r="L200" s="123"/>
      <c r="M200" s="123"/>
      <c r="N200" s="123"/>
      <c r="O200" s="123"/>
      <c r="P200" s="123"/>
      <c r="Q200" s="123"/>
      <c r="R200" s="123"/>
      <c r="S200" s="123">
        <v>0.3</v>
      </c>
      <c r="T200" s="123">
        <v>0.1</v>
      </c>
      <c r="U200" s="123"/>
      <c r="V200" s="123"/>
      <c r="W200" s="123"/>
      <c r="X200" s="123"/>
      <c r="Y200" s="123"/>
      <c r="Z200" s="123"/>
      <c r="AA200" s="123"/>
      <c r="AB200" s="123"/>
      <c r="AC200" s="123"/>
      <c r="AD200" s="123"/>
      <c r="AE200" s="123"/>
      <c r="AF200" s="123"/>
      <c r="AG200" s="125" t="s">
        <v>280</v>
      </c>
      <c r="AH200" s="125">
        <v>2021</v>
      </c>
    </row>
    <row r="201" spans="1:34" s="140" customFormat="1" ht="15.75">
      <c r="A201" s="137"/>
      <c r="B201" s="166" t="s">
        <v>27</v>
      </c>
      <c r="C201" s="138" t="s">
        <v>41</v>
      </c>
      <c r="D201" s="163">
        <v>1.3499999999999999</v>
      </c>
      <c r="E201" s="163">
        <v>1.15</v>
      </c>
      <c r="F201" s="163"/>
      <c r="G201" s="163"/>
      <c r="H201" s="163"/>
      <c r="I201" s="163"/>
      <c r="J201" s="163"/>
      <c r="K201" s="163"/>
      <c r="L201" s="163"/>
      <c r="M201" s="163"/>
      <c r="N201" s="163"/>
      <c r="O201" s="163"/>
      <c r="P201" s="163"/>
      <c r="Q201" s="163"/>
      <c r="R201" s="163"/>
      <c r="S201" s="163">
        <v>0.15</v>
      </c>
      <c r="T201" s="163">
        <v>0.05</v>
      </c>
      <c r="U201" s="163"/>
      <c r="V201" s="163"/>
      <c r="W201" s="163"/>
      <c r="X201" s="163"/>
      <c r="Y201" s="163"/>
      <c r="Z201" s="163"/>
      <c r="AA201" s="163"/>
      <c r="AB201" s="163"/>
      <c r="AC201" s="163"/>
      <c r="AD201" s="163"/>
      <c r="AE201" s="163"/>
      <c r="AF201" s="163"/>
      <c r="AG201" s="137"/>
      <c r="AH201" s="137"/>
    </row>
    <row r="202" spans="1:34" s="140" customFormat="1" ht="15.75">
      <c r="A202" s="137"/>
      <c r="B202" s="166" t="s">
        <v>70</v>
      </c>
      <c r="C202" s="166" t="s">
        <v>70</v>
      </c>
      <c r="D202" s="163">
        <v>1.3499999999999999</v>
      </c>
      <c r="E202" s="163">
        <v>1.15</v>
      </c>
      <c r="F202" s="163"/>
      <c r="G202" s="163"/>
      <c r="H202" s="163"/>
      <c r="I202" s="163"/>
      <c r="J202" s="163"/>
      <c r="K202" s="163"/>
      <c r="L202" s="163"/>
      <c r="M202" s="163"/>
      <c r="N202" s="163"/>
      <c r="O202" s="163"/>
      <c r="P202" s="163"/>
      <c r="Q202" s="163"/>
      <c r="R202" s="163"/>
      <c r="S202" s="163">
        <v>0.15</v>
      </c>
      <c r="T202" s="163">
        <v>0.05</v>
      </c>
      <c r="U202" s="163"/>
      <c r="V202" s="163"/>
      <c r="W202" s="163"/>
      <c r="X202" s="163"/>
      <c r="Y202" s="163"/>
      <c r="Z202" s="163"/>
      <c r="AA202" s="163"/>
      <c r="AB202" s="163"/>
      <c r="AC202" s="163"/>
      <c r="AD202" s="163"/>
      <c r="AE202" s="163"/>
      <c r="AF202" s="163"/>
      <c r="AG202" s="137"/>
      <c r="AH202" s="137"/>
    </row>
    <row r="203" spans="1:34" ht="15.75">
      <c r="A203" s="125"/>
      <c r="B203" s="126" t="s">
        <v>297</v>
      </c>
      <c r="C203" s="126"/>
      <c r="D203" s="123">
        <v>59.50000000000001</v>
      </c>
      <c r="E203" s="160">
        <v>50.1</v>
      </c>
      <c r="F203" s="160"/>
      <c r="G203" s="160">
        <v>0.5</v>
      </c>
      <c r="H203" s="160">
        <v>2.1</v>
      </c>
      <c r="I203" s="160">
        <v>0.2</v>
      </c>
      <c r="J203" s="160"/>
      <c r="K203" s="160"/>
      <c r="L203" s="160"/>
      <c r="M203" s="160"/>
      <c r="N203" s="160"/>
      <c r="O203" s="160"/>
      <c r="P203" s="160"/>
      <c r="Q203" s="160"/>
      <c r="R203" s="160"/>
      <c r="S203" s="160">
        <v>2.45</v>
      </c>
      <c r="T203" s="160">
        <v>2.25</v>
      </c>
      <c r="U203" s="160"/>
      <c r="V203" s="160"/>
      <c r="W203" s="160"/>
      <c r="X203" s="160"/>
      <c r="Y203" s="160"/>
      <c r="Z203" s="160"/>
      <c r="AA203" s="160"/>
      <c r="AB203" s="160"/>
      <c r="AC203" s="160"/>
      <c r="AD203" s="160"/>
      <c r="AE203" s="160"/>
      <c r="AF203" s="160">
        <v>1.9</v>
      </c>
      <c r="AG203" s="125" t="s">
        <v>287</v>
      </c>
      <c r="AH203" s="125"/>
    </row>
    <row r="204" spans="1:34" s="140" customFormat="1" ht="15.75">
      <c r="A204" s="137"/>
      <c r="B204" s="166" t="s">
        <v>41</v>
      </c>
      <c r="C204" s="166" t="s">
        <v>41</v>
      </c>
      <c r="D204" s="163">
        <v>28</v>
      </c>
      <c r="E204" s="164">
        <v>23.1</v>
      </c>
      <c r="F204" s="164"/>
      <c r="G204" s="164">
        <v>0.5</v>
      </c>
      <c r="H204" s="164">
        <v>1</v>
      </c>
      <c r="I204" s="164">
        <v>0.2</v>
      </c>
      <c r="J204" s="164"/>
      <c r="K204" s="164"/>
      <c r="L204" s="164"/>
      <c r="M204" s="164"/>
      <c r="N204" s="164"/>
      <c r="O204" s="164"/>
      <c r="P204" s="164"/>
      <c r="Q204" s="164"/>
      <c r="R204" s="164"/>
      <c r="S204" s="164">
        <v>1.25</v>
      </c>
      <c r="T204" s="164">
        <v>1.25</v>
      </c>
      <c r="U204" s="164"/>
      <c r="V204" s="164"/>
      <c r="W204" s="164"/>
      <c r="X204" s="164"/>
      <c r="Y204" s="164"/>
      <c r="Z204" s="164"/>
      <c r="AA204" s="164"/>
      <c r="AB204" s="164"/>
      <c r="AC204" s="164"/>
      <c r="AD204" s="164"/>
      <c r="AE204" s="164"/>
      <c r="AF204" s="164">
        <v>0.7</v>
      </c>
      <c r="AG204" s="137"/>
      <c r="AH204" s="137"/>
    </row>
    <row r="205" spans="1:34" s="140" customFormat="1" ht="15.75">
      <c r="A205" s="137"/>
      <c r="B205" s="166" t="s">
        <v>70</v>
      </c>
      <c r="C205" s="166" t="s">
        <v>70</v>
      </c>
      <c r="D205" s="163">
        <v>26.5</v>
      </c>
      <c r="E205" s="164">
        <v>23.4</v>
      </c>
      <c r="F205" s="164"/>
      <c r="G205" s="164"/>
      <c r="H205" s="164">
        <v>1</v>
      </c>
      <c r="I205" s="164"/>
      <c r="J205" s="164"/>
      <c r="K205" s="164"/>
      <c r="L205" s="164"/>
      <c r="M205" s="164"/>
      <c r="N205" s="164"/>
      <c r="O205" s="164"/>
      <c r="P205" s="164"/>
      <c r="Q205" s="164"/>
      <c r="R205" s="164"/>
      <c r="S205" s="164">
        <v>0.8</v>
      </c>
      <c r="T205" s="164">
        <v>0.6</v>
      </c>
      <c r="U205" s="164"/>
      <c r="V205" s="164"/>
      <c r="W205" s="164"/>
      <c r="X205" s="164"/>
      <c r="Y205" s="164"/>
      <c r="Z205" s="164"/>
      <c r="AA205" s="164"/>
      <c r="AB205" s="164"/>
      <c r="AC205" s="164"/>
      <c r="AD205" s="164"/>
      <c r="AE205" s="164"/>
      <c r="AF205" s="164">
        <v>0.7</v>
      </c>
      <c r="AG205" s="137"/>
      <c r="AH205" s="137"/>
    </row>
    <row r="206" spans="1:34" s="140" customFormat="1" ht="15.75">
      <c r="A206" s="137"/>
      <c r="B206" s="166" t="s">
        <v>71</v>
      </c>
      <c r="C206" s="166" t="s">
        <v>71</v>
      </c>
      <c r="D206" s="163">
        <v>1</v>
      </c>
      <c r="E206" s="164">
        <v>0.8</v>
      </c>
      <c r="F206" s="164"/>
      <c r="G206" s="164"/>
      <c r="H206" s="164"/>
      <c r="I206" s="164"/>
      <c r="J206" s="164"/>
      <c r="K206" s="164"/>
      <c r="L206" s="164"/>
      <c r="M206" s="164"/>
      <c r="N206" s="164"/>
      <c r="O206" s="164"/>
      <c r="P206" s="164"/>
      <c r="Q206" s="164"/>
      <c r="R206" s="164"/>
      <c r="S206" s="164">
        <v>0.1</v>
      </c>
      <c r="T206" s="164">
        <v>0.1</v>
      </c>
      <c r="U206" s="164"/>
      <c r="V206" s="164"/>
      <c r="W206" s="164"/>
      <c r="X206" s="164"/>
      <c r="Y206" s="164"/>
      <c r="Z206" s="164"/>
      <c r="AA206" s="164"/>
      <c r="AB206" s="164"/>
      <c r="AC206" s="164"/>
      <c r="AD206" s="164"/>
      <c r="AE206" s="164"/>
      <c r="AF206" s="164"/>
      <c r="AG206" s="137"/>
      <c r="AH206" s="137"/>
    </row>
    <row r="207" spans="1:34" s="140" customFormat="1" ht="15.75">
      <c r="A207" s="137"/>
      <c r="B207" s="166" t="s">
        <v>189</v>
      </c>
      <c r="C207" s="166" t="s">
        <v>189</v>
      </c>
      <c r="D207" s="136">
        <v>3.0000000000000004</v>
      </c>
      <c r="E207" s="164">
        <v>2</v>
      </c>
      <c r="F207" s="164"/>
      <c r="G207" s="164"/>
      <c r="H207" s="164">
        <v>0.1</v>
      </c>
      <c r="I207" s="164"/>
      <c r="J207" s="164"/>
      <c r="K207" s="164"/>
      <c r="L207" s="164"/>
      <c r="M207" s="164"/>
      <c r="N207" s="164"/>
      <c r="O207" s="164"/>
      <c r="P207" s="164"/>
      <c r="Q207" s="164"/>
      <c r="R207" s="164"/>
      <c r="S207" s="164">
        <v>0.2</v>
      </c>
      <c r="T207" s="164">
        <v>0.2</v>
      </c>
      <c r="U207" s="164"/>
      <c r="V207" s="164"/>
      <c r="W207" s="164"/>
      <c r="X207" s="164"/>
      <c r="Y207" s="164"/>
      <c r="Z207" s="164"/>
      <c r="AA207" s="164"/>
      <c r="AB207" s="164"/>
      <c r="AC207" s="164"/>
      <c r="AD207" s="164"/>
      <c r="AE207" s="164"/>
      <c r="AF207" s="164">
        <v>0.5</v>
      </c>
      <c r="AG207" s="137"/>
      <c r="AH207" s="137"/>
    </row>
    <row r="208" spans="1:34" s="140" customFormat="1" ht="15.75">
      <c r="A208" s="137"/>
      <c r="B208" s="166" t="s">
        <v>208</v>
      </c>
      <c r="C208" s="166" t="s">
        <v>208</v>
      </c>
      <c r="D208" s="163">
        <v>1</v>
      </c>
      <c r="E208" s="164">
        <v>0.8</v>
      </c>
      <c r="F208" s="164"/>
      <c r="G208" s="164"/>
      <c r="H208" s="164"/>
      <c r="I208" s="164"/>
      <c r="J208" s="164"/>
      <c r="K208" s="164"/>
      <c r="L208" s="164"/>
      <c r="M208" s="164"/>
      <c r="N208" s="164"/>
      <c r="O208" s="164"/>
      <c r="P208" s="164"/>
      <c r="Q208" s="164"/>
      <c r="R208" s="164"/>
      <c r="S208" s="164">
        <v>0.1</v>
      </c>
      <c r="T208" s="164">
        <v>0.1</v>
      </c>
      <c r="U208" s="164"/>
      <c r="V208" s="164"/>
      <c r="W208" s="164"/>
      <c r="X208" s="164"/>
      <c r="Y208" s="164"/>
      <c r="Z208" s="164"/>
      <c r="AA208" s="164"/>
      <c r="AB208" s="164"/>
      <c r="AC208" s="164"/>
      <c r="AD208" s="164"/>
      <c r="AE208" s="164"/>
      <c r="AF208" s="164"/>
      <c r="AG208" s="137"/>
      <c r="AH208" s="137"/>
    </row>
    <row r="209" spans="1:34" ht="15.75">
      <c r="A209" s="125"/>
      <c r="B209" s="126" t="s">
        <v>413</v>
      </c>
      <c r="C209" s="126" t="s">
        <v>41</v>
      </c>
      <c r="D209" s="123">
        <v>5</v>
      </c>
      <c r="E209" s="123"/>
      <c r="F209" s="123"/>
      <c r="G209" s="123"/>
      <c r="H209" s="123">
        <v>2</v>
      </c>
      <c r="I209" s="123">
        <v>3</v>
      </c>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5" t="s">
        <v>280</v>
      </c>
      <c r="AH209" s="125">
        <v>2021</v>
      </c>
    </row>
    <row r="210" spans="1:34" ht="15.75">
      <c r="A210" s="125"/>
      <c r="B210" s="126" t="s">
        <v>363</v>
      </c>
      <c r="C210" s="126" t="s">
        <v>41</v>
      </c>
      <c r="D210" s="123">
        <v>0.1</v>
      </c>
      <c r="E210" s="123">
        <v>0.1</v>
      </c>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5" t="s">
        <v>280</v>
      </c>
      <c r="AH210" s="125"/>
    </row>
    <row r="211" spans="1:34" ht="15.75">
      <c r="A211" s="125"/>
      <c r="B211" s="126" t="s">
        <v>427</v>
      </c>
      <c r="C211" s="126" t="s">
        <v>41</v>
      </c>
      <c r="D211" s="123">
        <v>0.2</v>
      </c>
      <c r="E211" s="123">
        <v>0.2</v>
      </c>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5" t="s">
        <v>280</v>
      </c>
      <c r="AH211" s="125"/>
    </row>
    <row r="212" spans="1:34" ht="15.75">
      <c r="A212" s="125"/>
      <c r="B212" s="126" t="s">
        <v>428</v>
      </c>
      <c r="C212" s="126" t="s">
        <v>41</v>
      </c>
      <c r="D212" s="123">
        <v>1.4</v>
      </c>
      <c r="E212" s="123">
        <v>1.4</v>
      </c>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5" t="s">
        <v>280</v>
      </c>
      <c r="AH212" s="125"/>
    </row>
    <row r="213" spans="1:34" ht="15.75">
      <c r="A213" s="125"/>
      <c r="B213" s="257" t="s">
        <v>429</v>
      </c>
      <c r="C213" s="257"/>
      <c r="D213" s="123">
        <v>17.14</v>
      </c>
      <c r="E213" s="128">
        <v>16</v>
      </c>
      <c r="F213" s="123"/>
      <c r="G213" s="123"/>
      <c r="H213" s="123"/>
      <c r="I213" s="123"/>
      <c r="J213" s="123"/>
      <c r="K213" s="123"/>
      <c r="L213" s="123"/>
      <c r="M213" s="123"/>
      <c r="N213" s="123"/>
      <c r="O213" s="123"/>
      <c r="P213" s="123"/>
      <c r="Q213" s="123"/>
      <c r="R213" s="123"/>
      <c r="S213" s="123">
        <v>0.5</v>
      </c>
      <c r="T213" s="123">
        <v>0.34</v>
      </c>
      <c r="U213" s="123"/>
      <c r="V213" s="123"/>
      <c r="W213" s="123"/>
      <c r="X213" s="123"/>
      <c r="Y213" s="123"/>
      <c r="Z213" s="123"/>
      <c r="AA213" s="123"/>
      <c r="AB213" s="123"/>
      <c r="AC213" s="123"/>
      <c r="AD213" s="123"/>
      <c r="AE213" s="123"/>
      <c r="AF213" s="123">
        <v>0.3</v>
      </c>
      <c r="AG213" s="125" t="s">
        <v>280</v>
      </c>
      <c r="AH213" s="125"/>
    </row>
    <row r="214" spans="1:34" s="140" customFormat="1" ht="15.75">
      <c r="A214" s="137"/>
      <c r="B214" s="167" t="s">
        <v>623</v>
      </c>
      <c r="C214" s="167"/>
      <c r="D214" s="163">
        <v>6.779999999999999</v>
      </c>
      <c r="E214" s="168"/>
      <c r="F214" s="163"/>
      <c r="G214" s="163"/>
      <c r="H214" s="163"/>
      <c r="I214" s="163"/>
      <c r="J214" s="163"/>
      <c r="K214" s="163"/>
      <c r="L214" s="163"/>
      <c r="M214" s="163"/>
      <c r="N214" s="163"/>
      <c r="O214" s="163"/>
      <c r="P214" s="163"/>
      <c r="Q214" s="163"/>
      <c r="R214" s="163"/>
      <c r="S214" s="163">
        <v>3.42</v>
      </c>
      <c r="T214" s="163"/>
      <c r="U214" s="163"/>
      <c r="V214" s="163"/>
      <c r="W214" s="163"/>
      <c r="X214" s="163"/>
      <c r="Y214" s="163"/>
      <c r="Z214" s="163"/>
      <c r="AA214" s="163"/>
      <c r="AB214" s="163"/>
      <c r="AC214" s="163"/>
      <c r="AD214" s="163">
        <v>3.36</v>
      </c>
      <c r="AE214" s="163"/>
      <c r="AF214" s="163"/>
      <c r="AG214" s="137"/>
      <c r="AH214" s="137"/>
    </row>
    <row r="215" spans="1:34" s="140" customFormat="1" ht="15.75">
      <c r="A215" s="137"/>
      <c r="B215" s="167" t="s">
        <v>41</v>
      </c>
      <c r="C215" s="167" t="s">
        <v>41</v>
      </c>
      <c r="D215" s="163">
        <v>3.96</v>
      </c>
      <c r="E215" s="168"/>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v>3.96</v>
      </c>
      <c r="AG215" s="137"/>
      <c r="AH215" s="137"/>
    </row>
    <row r="216" spans="1:34" s="140" customFormat="1" ht="15.75">
      <c r="A216" s="137"/>
      <c r="B216" s="167" t="s">
        <v>75</v>
      </c>
      <c r="C216" s="167" t="s">
        <v>75</v>
      </c>
      <c r="D216" s="163">
        <v>2.35</v>
      </c>
      <c r="E216" s="168"/>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v>2.35</v>
      </c>
      <c r="AG216" s="137"/>
      <c r="AH216" s="137"/>
    </row>
    <row r="217" spans="1:34" s="140" customFormat="1" ht="15.75">
      <c r="A217" s="137"/>
      <c r="B217" s="167" t="s">
        <v>7</v>
      </c>
      <c r="C217" s="167" t="s">
        <v>7</v>
      </c>
      <c r="D217" s="163">
        <v>0.9</v>
      </c>
      <c r="E217" s="168"/>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v>0.9</v>
      </c>
      <c r="AG217" s="137"/>
      <c r="AH217" s="137"/>
    </row>
    <row r="218" spans="1:34" s="140" customFormat="1" ht="15.75">
      <c r="A218" s="137"/>
      <c r="B218" s="167" t="s">
        <v>208</v>
      </c>
      <c r="C218" s="167" t="s">
        <v>208</v>
      </c>
      <c r="D218" s="163">
        <v>1.7</v>
      </c>
      <c r="E218" s="168"/>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v>1.7</v>
      </c>
      <c r="AG218" s="137"/>
      <c r="AH218" s="137"/>
    </row>
    <row r="219" spans="1:34" s="140" customFormat="1" ht="15.75">
      <c r="A219" s="137"/>
      <c r="B219" s="167" t="s">
        <v>37</v>
      </c>
      <c r="C219" s="167" t="s">
        <v>37</v>
      </c>
      <c r="D219" s="163">
        <v>0.29</v>
      </c>
      <c r="E219" s="168"/>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v>0.29</v>
      </c>
      <c r="AG219" s="137"/>
      <c r="AH219" s="137"/>
    </row>
    <row r="220" spans="1:34" ht="15.75">
      <c r="A220" s="125"/>
      <c r="B220" s="126" t="s">
        <v>290</v>
      </c>
      <c r="C220" s="126" t="s">
        <v>41</v>
      </c>
      <c r="D220" s="123">
        <v>1</v>
      </c>
      <c r="E220" s="123">
        <v>0.9</v>
      </c>
      <c r="F220" s="123"/>
      <c r="G220" s="123"/>
      <c r="H220" s="123"/>
      <c r="I220" s="123"/>
      <c r="J220" s="123"/>
      <c r="K220" s="123"/>
      <c r="L220" s="123"/>
      <c r="M220" s="123"/>
      <c r="N220" s="123"/>
      <c r="O220" s="123"/>
      <c r="P220" s="123"/>
      <c r="Q220" s="123"/>
      <c r="R220" s="123"/>
      <c r="S220" s="123">
        <v>0.05</v>
      </c>
      <c r="T220" s="123">
        <v>0.05</v>
      </c>
      <c r="U220" s="123"/>
      <c r="V220" s="123"/>
      <c r="W220" s="123"/>
      <c r="X220" s="123"/>
      <c r="Y220" s="123"/>
      <c r="Z220" s="123"/>
      <c r="AA220" s="123"/>
      <c r="AB220" s="123"/>
      <c r="AC220" s="123"/>
      <c r="AD220" s="123"/>
      <c r="AE220" s="123"/>
      <c r="AF220" s="123"/>
      <c r="AG220" s="125" t="s">
        <v>283</v>
      </c>
      <c r="AH220" s="125"/>
    </row>
    <row r="221" spans="1:34" ht="15.75">
      <c r="A221" s="125"/>
      <c r="B221" s="126" t="s">
        <v>430</v>
      </c>
      <c r="C221" s="126" t="s">
        <v>41</v>
      </c>
      <c r="D221" s="123">
        <v>1.9900000000000002</v>
      </c>
      <c r="E221" s="123">
        <v>1.82</v>
      </c>
      <c r="F221" s="123"/>
      <c r="G221" s="123"/>
      <c r="H221" s="123">
        <v>0.07</v>
      </c>
      <c r="I221" s="123"/>
      <c r="J221" s="123"/>
      <c r="K221" s="123"/>
      <c r="L221" s="123"/>
      <c r="M221" s="123"/>
      <c r="N221" s="123"/>
      <c r="O221" s="123"/>
      <c r="P221" s="123"/>
      <c r="Q221" s="123"/>
      <c r="R221" s="123"/>
      <c r="S221" s="123">
        <v>0.04</v>
      </c>
      <c r="T221" s="123">
        <v>0.06</v>
      </c>
      <c r="U221" s="123"/>
      <c r="V221" s="123"/>
      <c r="W221" s="123"/>
      <c r="X221" s="123"/>
      <c r="Y221" s="123"/>
      <c r="Z221" s="123"/>
      <c r="AA221" s="123"/>
      <c r="AB221" s="123"/>
      <c r="AC221" s="123"/>
      <c r="AD221" s="123"/>
      <c r="AE221" s="123"/>
      <c r="AF221" s="123"/>
      <c r="AG221" s="125" t="s">
        <v>283</v>
      </c>
      <c r="AH221" s="125"/>
    </row>
    <row r="222" spans="1:34" ht="15.75">
      <c r="A222" s="125"/>
      <c r="B222" s="126" t="s">
        <v>413</v>
      </c>
      <c r="C222" s="126" t="s">
        <v>41</v>
      </c>
      <c r="D222" s="123">
        <v>3</v>
      </c>
      <c r="E222" s="123">
        <v>0.5</v>
      </c>
      <c r="F222" s="123"/>
      <c r="G222" s="123"/>
      <c r="H222" s="123">
        <v>1.5</v>
      </c>
      <c r="I222" s="123">
        <v>1</v>
      </c>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5" t="s">
        <v>283</v>
      </c>
      <c r="AH222" s="125"/>
    </row>
    <row r="223" spans="1:34" ht="15.75">
      <c r="A223" s="125"/>
      <c r="B223" s="129" t="s">
        <v>431</v>
      </c>
      <c r="C223" s="129"/>
      <c r="D223" s="123">
        <v>8.18</v>
      </c>
      <c r="E223" s="123">
        <v>7.38</v>
      </c>
      <c r="F223" s="123"/>
      <c r="G223" s="123"/>
      <c r="H223" s="123"/>
      <c r="I223" s="123"/>
      <c r="J223" s="123"/>
      <c r="K223" s="123"/>
      <c r="L223" s="123"/>
      <c r="M223" s="123"/>
      <c r="N223" s="123"/>
      <c r="O223" s="123"/>
      <c r="P223" s="123"/>
      <c r="Q223" s="123"/>
      <c r="R223" s="123"/>
      <c r="S223" s="123">
        <v>0.3</v>
      </c>
      <c r="T223" s="123">
        <v>0.2</v>
      </c>
      <c r="U223" s="123"/>
      <c r="V223" s="123"/>
      <c r="W223" s="123"/>
      <c r="X223" s="123"/>
      <c r="Y223" s="123">
        <v>0.2</v>
      </c>
      <c r="Z223" s="123"/>
      <c r="AA223" s="123"/>
      <c r="AB223" s="123"/>
      <c r="AC223" s="123"/>
      <c r="AD223" s="123"/>
      <c r="AE223" s="123"/>
      <c r="AF223" s="123">
        <v>0.1</v>
      </c>
      <c r="AG223" s="125" t="s">
        <v>283</v>
      </c>
      <c r="AH223" s="125" t="s">
        <v>368</v>
      </c>
    </row>
    <row r="224" spans="1:34" s="177" customFormat="1" ht="15.75">
      <c r="A224" s="174"/>
      <c r="B224" s="165" t="s">
        <v>41</v>
      </c>
      <c r="C224" s="165" t="s">
        <v>41</v>
      </c>
      <c r="D224" s="136">
        <v>3.2720000000000002</v>
      </c>
      <c r="E224" s="163">
        <v>2.822</v>
      </c>
      <c r="F224" s="163"/>
      <c r="G224" s="163"/>
      <c r="H224" s="163"/>
      <c r="I224" s="163"/>
      <c r="J224" s="163"/>
      <c r="K224" s="163"/>
      <c r="L224" s="163"/>
      <c r="M224" s="163"/>
      <c r="N224" s="163"/>
      <c r="O224" s="163"/>
      <c r="P224" s="163"/>
      <c r="Q224" s="163"/>
      <c r="R224" s="163"/>
      <c r="S224" s="263">
        <v>0.2</v>
      </c>
      <c r="T224" s="263">
        <v>0.1</v>
      </c>
      <c r="U224" s="163"/>
      <c r="V224" s="163"/>
      <c r="W224" s="163"/>
      <c r="X224" s="163"/>
      <c r="Y224" s="263">
        <v>0.1</v>
      </c>
      <c r="Z224" s="163"/>
      <c r="AA224" s="163"/>
      <c r="AB224" s="163"/>
      <c r="AC224" s="163"/>
      <c r="AD224" s="163"/>
      <c r="AE224" s="163"/>
      <c r="AF224" s="263">
        <v>0.05</v>
      </c>
      <c r="AG224" s="174"/>
      <c r="AH224" s="174"/>
    </row>
    <row r="225" spans="1:34" s="177" customFormat="1" ht="15.75">
      <c r="A225" s="174"/>
      <c r="B225" s="165" t="s">
        <v>70</v>
      </c>
      <c r="C225" s="165" t="s">
        <v>70</v>
      </c>
      <c r="D225" s="136">
        <v>3.2720000000000002</v>
      </c>
      <c r="E225" s="163">
        <v>3.0720000000000005</v>
      </c>
      <c r="F225" s="163"/>
      <c r="G225" s="163"/>
      <c r="H225" s="163"/>
      <c r="I225" s="163"/>
      <c r="J225" s="163"/>
      <c r="K225" s="163"/>
      <c r="L225" s="163"/>
      <c r="M225" s="163"/>
      <c r="N225" s="163"/>
      <c r="O225" s="163"/>
      <c r="P225" s="163"/>
      <c r="Q225" s="163"/>
      <c r="R225" s="163"/>
      <c r="S225" s="163"/>
      <c r="T225" s="263">
        <v>0.05</v>
      </c>
      <c r="U225" s="163"/>
      <c r="V225" s="163"/>
      <c r="W225" s="163"/>
      <c r="X225" s="163"/>
      <c r="Y225" s="263">
        <v>0.1</v>
      </c>
      <c r="Z225" s="163"/>
      <c r="AA225" s="163"/>
      <c r="AB225" s="163"/>
      <c r="AC225" s="163"/>
      <c r="AD225" s="163"/>
      <c r="AE225" s="163"/>
      <c r="AF225" s="263">
        <v>0.05</v>
      </c>
      <c r="AG225" s="174"/>
      <c r="AH225" s="174"/>
    </row>
    <row r="226" spans="1:34" s="177" customFormat="1" ht="15.75">
      <c r="A226" s="174"/>
      <c r="B226" s="165" t="s">
        <v>71</v>
      </c>
      <c r="C226" s="165" t="s">
        <v>71</v>
      </c>
      <c r="D226" s="136">
        <v>0.8180000000000001</v>
      </c>
      <c r="E226" s="163">
        <v>0.768</v>
      </c>
      <c r="F226" s="163"/>
      <c r="G226" s="163"/>
      <c r="H226" s="163"/>
      <c r="I226" s="163"/>
      <c r="J226" s="163"/>
      <c r="K226" s="163"/>
      <c r="L226" s="163"/>
      <c r="M226" s="163"/>
      <c r="N226" s="163"/>
      <c r="O226" s="163"/>
      <c r="P226" s="163"/>
      <c r="Q226" s="163"/>
      <c r="R226" s="163"/>
      <c r="S226" s="263">
        <v>0.05</v>
      </c>
      <c r="T226" s="163"/>
      <c r="U226" s="163"/>
      <c r="V226" s="163"/>
      <c r="W226" s="163"/>
      <c r="X226" s="163"/>
      <c r="Y226" s="163"/>
      <c r="Z226" s="163"/>
      <c r="AA226" s="163"/>
      <c r="AB226" s="163"/>
      <c r="AC226" s="163"/>
      <c r="AD226" s="163"/>
      <c r="AE226" s="163"/>
      <c r="AF226" s="163"/>
      <c r="AG226" s="174"/>
      <c r="AH226" s="174"/>
    </row>
    <row r="227" spans="1:34" s="177" customFormat="1" ht="15.75">
      <c r="A227" s="174"/>
      <c r="B227" s="165" t="s">
        <v>208</v>
      </c>
      <c r="C227" s="165" t="s">
        <v>208</v>
      </c>
      <c r="D227" s="136">
        <v>0.8180000000000001</v>
      </c>
      <c r="E227" s="163">
        <v>0.718</v>
      </c>
      <c r="F227" s="163"/>
      <c r="G227" s="163"/>
      <c r="H227" s="163"/>
      <c r="I227" s="163"/>
      <c r="J227" s="163"/>
      <c r="K227" s="163"/>
      <c r="L227" s="163"/>
      <c r="M227" s="163"/>
      <c r="N227" s="163"/>
      <c r="O227" s="163"/>
      <c r="P227" s="163"/>
      <c r="Q227" s="163"/>
      <c r="R227" s="163"/>
      <c r="S227" s="263">
        <v>0.05</v>
      </c>
      <c r="T227" s="263">
        <v>0.05</v>
      </c>
      <c r="U227" s="163"/>
      <c r="V227" s="163"/>
      <c r="W227" s="163"/>
      <c r="X227" s="163"/>
      <c r="Y227" s="163"/>
      <c r="Z227" s="163"/>
      <c r="AA227" s="163"/>
      <c r="AB227" s="163"/>
      <c r="AC227" s="163"/>
      <c r="AD227" s="163"/>
      <c r="AE227" s="163"/>
      <c r="AF227" s="163"/>
      <c r="AG227" s="174"/>
      <c r="AH227" s="174"/>
    </row>
    <row r="228" spans="1:34" ht="15.75">
      <c r="A228" s="125"/>
      <c r="B228" s="126" t="s">
        <v>432</v>
      </c>
      <c r="C228" s="126" t="s">
        <v>41</v>
      </c>
      <c r="D228" s="123">
        <v>0.7000000000000001</v>
      </c>
      <c r="E228" s="123">
        <v>0.65</v>
      </c>
      <c r="F228" s="123"/>
      <c r="G228" s="123"/>
      <c r="H228" s="123"/>
      <c r="I228" s="123"/>
      <c r="J228" s="123"/>
      <c r="K228" s="123"/>
      <c r="L228" s="123"/>
      <c r="M228" s="123"/>
      <c r="N228" s="123"/>
      <c r="O228" s="123"/>
      <c r="P228" s="123"/>
      <c r="Q228" s="123"/>
      <c r="R228" s="123"/>
      <c r="S228" s="123">
        <v>0.03</v>
      </c>
      <c r="T228" s="123">
        <v>0.02</v>
      </c>
      <c r="U228" s="123"/>
      <c r="V228" s="123"/>
      <c r="W228" s="123"/>
      <c r="X228" s="123"/>
      <c r="Y228" s="123"/>
      <c r="Z228" s="123"/>
      <c r="AA228" s="123"/>
      <c r="AB228" s="123"/>
      <c r="AC228" s="123"/>
      <c r="AD228" s="123"/>
      <c r="AE228" s="123"/>
      <c r="AF228" s="123"/>
      <c r="AG228" s="125" t="s">
        <v>283</v>
      </c>
      <c r="AH228" s="125" t="s">
        <v>369</v>
      </c>
    </row>
    <row r="229" spans="1:34" ht="31.5">
      <c r="A229" s="125"/>
      <c r="B229" s="129" t="s">
        <v>629</v>
      </c>
      <c r="C229" s="129"/>
      <c r="D229" s="123">
        <v>9.2</v>
      </c>
      <c r="E229" s="160">
        <v>7.85</v>
      </c>
      <c r="F229" s="160"/>
      <c r="G229" s="160"/>
      <c r="H229" s="160">
        <v>0.15</v>
      </c>
      <c r="I229" s="160"/>
      <c r="J229" s="160"/>
      <c r="K229" s="160"/>
      <c r="L229" s="160"/>
      <c r="M229" s="160"/>
      <c r="N229" s="160"/>
      <c r="O229" s="160"/>
      <c r="P229" s="160"/>
      <c r="Q229" s="160"/>
      <c r="R229" s="160"/>
      <c r="S229" s="160">
        <v>0.6</v>
      </c>
      <c r="T229" s="160">
        <v>0.4</v>
      </c>
      <c r="U229" s="160"/>
      <c r="V229" s="160"/>
      <c r="W229" s="160"/>
      <c r="X229" s="160"/>
      <c r="Y229" s="160"/>
      <c r="Z229" s="160"/>
      <c r="AA229" s="160"/>
      <c r="AB229" s="160"/>
      <c r="AC229" s="160"/>
      <c r="AD229" s="160"/>
      <c r="AE229" s="160"/>
      <c r="AF229" s="160">
        <v>0.2</v>
      </c>
      <c r="AG229" s="125" t="s">
        <v>283</v>
      </c>
      <c r="AH229" s="125">
        <v>2021</v>
      </c>
    </row>
    <row r="230" spans="1:34" s="140" customFormat="1" ht="15.75">
      <c r="A230" s="137"/>
      <c r="B230" s="165" t="s">
        <v>41</v>
      </c>
      <c r="C230" s="165" t="s">
        <v>41</v>
      </c>
      <c r="D230" s="163">
        <v>5.3</v>
      </c>
      <c r="E230" s="164">
        <v>3.9</v>
      </c>
      <c r="F230" s="164"/>
      <c r="G230" s="164"/>
      <c r="H230" s="164">
        <v>0.15</v>
      </c>
      <c r="I230" s="164"/>
      <c r="J230" s="164"/>
      <c r="K230" s="164"/>
      <c r="L230" s="164"/>
      <c r="M230" s="164"/>
      <c r="N230" s="164"/>
      <c r="O230" s="164"/>
      <c r="P230" s="164"/>
      <c r="Q230" s="164"/>
      <c r="R230" s="164"/>
      <c r="S230" s="164">
        <v>0.4</v>
      </c>
      <c r="T230" s="164">
        <v>0.25</v>
      </c>
      <c r="U230" s="164"/>
      <c r="V230" s="164"/>
      <c r="W230" s="164"/>
      <c r="X230" s="164"/>
      <c r="Y230" s="164"/>
      <c r="Z230" s="164"/>
      <c r="AA230" s="164"/>
      <c r="AB230" s="164"/>
      <c r="AC230" s="164"/>
      <c r="AD230" s="164"/>
      <c r="AE230" s="164"/>
      <c r="AF230" s="164">
        <v>0.6</v>
      </c>
      <c r="AG230" s="137"/>
      <c r="AH230" s="137"/>
    </row>
    <row r="231" spans="1:34" s="140" customFormat="1" ht="15.75">
      <c r="A231" s="137"/>
      <c r="B231" s="165" t="s">
        <v>70</v>
      </c>
      <c r="C231" s="165" t="s">
        <v>70</v>
      </c>
      <c r="D231" s="163">
        <v>3.7800000000000002</v>
      </c>
      <c r="E231" s="164">
        <v>3.33</v>
      </c>
      <c r="F231" s="164"/>
      <c r="G231" s="164"/>
      <c r="H231" s="164"/>
      <c r="I231" s="164"/>
      <c r="J231" s="164"/>
      <c r="K231" s="164"/>
      <c r="L231" s="164"/>
      <c r="M231" s="164"/>
      <c r="N231" s="164"/>
      <c r="O231" s="164"/>
      <c r="P231" s="164"/>
      <c r="Q231" s="164"/>
      <c r="R231" s="164"/>
      <c r="S231" s="164">
        <v>0.2</v>
      </c>
      <c r="T231" s="164">
        <v>0.15</v>
      </c>
      <c r="U231" s="164"/>
      <c r="V231" s="164"/>
      <c r="W231" s="164"/>
      <c r="X231" s="164"/>
      <c r="Y231" s="164"/>
      <c r="Z231" s="164"/>
      <c r="AA231" s="164"/>
      <c r="AB231" s="164"/>
      <c r="AC231" s="164"/>
      <c r="AD231" s="164"/>
      <c r="AE231" s="164"/>
      <c r="AF231" s="164">
        <v>0.1</v>
      </c>
      <c r="AG231" s="137"/>
      <c r="AH231" s="137"/>
    </row>
    <row r="232" spans="1:34" s="140" customFormat="1" ht="15.75">
      <c r="A232" s="137"/>
      <c r="B232" s="165" t="s">
        <v>71</v>
      </c>
      <c r="C232" s="165" t="s">
        <v>71</v>
      </c>
      <c r="D232" s="163">
        <v>0.05</v>
      </c>
      <c r="E232" s="164">
        <v>0.05</v>
      </c>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37"/>
      <c r="AH232" s="137"/>
    </row>
    <row r="233" spans="1:34" s="140" customFormat="1" ht="15.75">
      <c r="A233" s="137"/>
      <c r="B233" s="165" t="s">
        <v>72</v>
      </c>
      <c r="C233" s="165" t="s">
        <v>72</v>
      </c>
      <c r="D233" s="163">
        <v>0.17</v>
      </c>
      <c r="E233" s="164">
        <v>0.17</v>
      </c>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37"/>
      <c r="AH233" s="137"/>
    </row>
    <row r="234" spans="1:34" s="140" customFormat="1" ht="15.75">
      <c r="A234" s="137"/>
      <c r="B234" s="165" t="s">
        <v>189</v>
      </c>
      <c r="C234" s="165" t="s">
        <v>189</v>
      </c>
      <c r="D234" s="136">
        <v>0.4</v>
      </c>
      <c r="E234" s="164">
        <v>0.4</v>
      </c>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37"/>
      <c r="AH234" s="137"/>
    </row>
    <row r="235" spans="1:34" ht="15.75">
      <c r="A235" s="125"/>
      <c r="B235" s="151" t="s">
        <v>602</v>
      </c>
      <c r="C235" s="151" t="s">
        <v>41</v>
      </c>
      <c r="D235" s="123">
        <v>1.5000000000000002</v>
      </c>
      <c r="E235" s="123"/>
      <c r="F235" s="123">
        <v>1.3</v>
      </c>
      <c r="G235" s="123"/>
      <c r="H235" s="123"/>
      <c r="I235" s="123"/>
      <c r="J235" s="123"/>
      <c r="K235" s="123"/>
      <c r="L235" s="123"/>
      <c r="M235" s="123"/>
      <c r="N235" s="123"/>
      <c r="O235" s="123"/>
      <c r="P235" s="123"/>
      <c r="Q235" s="123"/>
      <c r="R235" s="123"/>
      <c r="S235" s="123">
        <v>0.1</v>
      </c>
      <c r="T235" s="123">
        <v>0.1</v>
      </c>
      <c r="U235" s="123"/>
      <c r="V235" s="123"/>
      <c r="W235" s="123"/>
      <c r="X235" s="123"/>
      <c r="Y235" s="123"/>
      <c r="Z235" s="123"/>
      <c r="AA235" s="123"/>
      <c r="AB235" s="123"/>
      <c r="AC235" s="123"/>
      <c r="AD235" s="123"/>
      <c r="AE235" s="123"/>
      <c r="AF235" s="123"/>
      <c r="AG235" s="125" t="s">
        <v>283</v>
      </c>
      <c r="AH235" s="125"/>
    </row>
    <row r="236" spans="1:34" ht="15.75">
      <c r="A236" s="125"/>
      <c r="B236" s="126" t="s">
        <v>364</v>
      </c>
      <c r="C236" s="126" t="s">
        <v>41</v>
      </c>
      <c r="D236" s="123">
        <v>1.4000000000000001</v>
      </c>
      <c r="E236" s="123">
        <v>1.21</v>
      </c>
      <c r="F236" s="123"/>
      <c r="G236" s="123"/>
      <c r="H236" s="123">
        <v>0.05</v>
      </c>
      <c r="I236" s="123"/>
      <c r="J236" s="123"/>
      <c r="K236" s="123"/>
      <c r="L236" s="123"/>
      <c r="M236" s="123"/>
      <c r="N236" s="123"/>
      <c r="O236" s="123"/>
      <c r="P236" s="123"/>
      <c r="Q236" s="123"/>
      <c r="R236" s="123"/>
      <c r="S236" s="123">
        <v>0.04</v>
      </c>
      <c r="T236" s="123">
        <v>0.05</v>
      </c>
      <c r="U236" s="123"/>
      <c r="V236" s="123"/>
      <c r="W236" s="123"/>
      <c r="X236" s="123"/>
      <c r="Y236" s="123"/>
      <c r="Z236" s="123"/>
      <c r="AA236" s="123"/>
      <c r="AB236" s="123"/>
      <c r="AC236" s="123"/>
      <c r="AD236" s="123"/>
      <c r="AE236" s="123"/>
      <c r="AF236" s="123">
        <v>0.05</v>
      </c>
      <c r="AG236" s="125" t="s">
        <v>283</v>
      </c>
      <c r="AH236" s="125"/>
    </row>
    <row r="237" spans="1:34" ht="15.75">
      <c r="A237" s="125"/>
      <c r="B237" s="126" t="s">
        <v>433</v>
      </c>
      <c r="C237" s="126"/>
      <c r="D237" s="123">
        <v>6.999999999999999</v>
      </c>
      <c r="E237" s="128">
        <v>6.62</v>
      </c>
      <c r="F237" s="123"/>
      <c r="G237" s="123"/>
      <c r="H237" s="123">
        <v>0.01</v>
      </c>
      <c r="I237" s="123">
        <v>0.02</v>
      </c>
      <c r="J237" s="123"/>
      <c r="K237" s="123"/>
      <c r="L237" s="123"/>
      <c r="M237" s="123"/>
      <c r="N237" s="123"/>
      <c r="O237" s="123"/>
      <c r="P237" s="123"/>
      <c r="Q237" s="123"/>
      <c r="R237" s="123"/>
      <c r="S237" s="123">
        <v>0.2</v>
      </c>
      <c r="T237" s="123">
        <v>0.1</v>
      </c>
      <c r="U237" s="123"/>
      <c r="V237" s="123"/>
      <c r="W237" s="123"/>
      <c r="X237" s="123"/>
      <c r="Y237" s="123"/>
      <c r="Z237" s="123"/>
      <c r="AA237" s="123"/>
      <c r="AB237" s="123"/>
      <c r="AC237" s="123"/>
      <c r="AD237" s="123"/>
      <c r="AE237" s="123"/>
      <c r="AF237" s="123">
        <v>0.05</v>
      </c>
      <c r="AG237" s="125" t="s">
        <v>283</v>
      </c>
      <c r="AH237" s="125">
        <v>2021</v>
      </c>
    </row>
    <row r="238" spans="1:34" s="177" customFormat="1" ht="15.75">
      <c r="A238" s="174"/>
      <c r="B238" s="166" t="s">
        <v>41</v>
      </c>
      <c r="C238" s="166" t="s">
        <v>41</v>
      </c>
      <c r="D238" s="163">
        <v>2.7999999999999994</v>
      </c>
      <c r="E238" s="163">
        <v>2.57</v>
      </c>
      <c r="F238" s="163"/>
      <c r="G238" s="163"/>
      <c r="H238" s="163">
        <v>0.01</v>
      </c>
      <c r="I238" s="163">
        <v>0.02</v>
      </c>
      <c r="J238" s="163"/>
      <c r="K238" s="163"/>
      <c r="L238" s="163"/>
      <c r="M238" s="163"/>
      <c r="N238" s="163"/>
      <c r="O238" s="163"/>
      <c r="P238" s="163"/>
      <c r="Q238" s="163"/>
      <c r="R238" s="163"/>
      <c r="S238" s="163">
        <v>0.1</v>
      </c>
      <c r="T238" s="163">
        <v>0.05</v>
      </c>
      <c r="U238" s="163"/>
      <c r="V238" s="163"/>
      <c r="W238" s="163"/>
      <c r="X238" s="163"/>
      <c r="Y238" s="163"/>
      <c r="Z238" s="163"/>
      <c r="AA238" s="163"/>
      <c r="AB238" s="163"/>
      <c r="AC238" s="163"/>
      <c r="AD238" s="163"/>
      <c r="AE238" s="163"/>
      <c r="AF238" s="163">
        <v>0.05</v>
      </c>
      <c r="AG238" s="174"/>
      <c r="AH238" s="174"/>
    </row>
    <row r="239" spans="1:34" s="177" customFormat="1" ht="15.75">
      <c r="A239" s="174"/>
      <c r="B239" s="165" t="s">
        <v>70</v>
      </c>
      <c r="C239" s="165" t="s">
        <v>70</v>
      </c>
      <c r="D239" s="163">
        <v>2.8</v>
      </c>
      <c r="E239" s="163">
        <v>2.75</v>
      </c>
      <c r="F239" s="163"/>
      <c r="G239" s="163"/>
      <c r="H239" s="163"/>
      <c r="I239" s="163"/>
      <c r="J239" s="163"/>
      <c r="K239" s="163"/>
      <c r="L239" s="163"/>
      <c r="M239" s="163"/>
      <c r="N239" s="163"/>
      <c r="O239" s="163"/>
      <c r="P239" s="163"/>
      <c r="Q239" s="163"/>
      <c r="R239" s="163"/>
      <c r="S239" s="163"/>
      <c r="T239" s="163">
        <v>0.05</v>
      </c>
      <c r="U239" s="163"/>
      <c r="V239" s="163"/>
      <c r="W239" s="163"/>
      <c r="X239" s="163"/>
      <c r="Y239" s="163"/>
      <c r="Z239" s="163"/>
      <c r="AA239" s="163"/>
      <c r="AB239" s="163"/>
      <c r="AC239" s="163"/>
      <c r="AD239" s="163"/>
      <c r="AE239" s="163"/>
      <c r="AF239" s="163"/>
      <c r="AG239" s="174"/>
      <c r="AH239" s="174"/>
    </row>
    <row r="240" spans="1:34" s="177" customFormat="1" ht="15.75">
      <c r="A240" s="174"/>
      <c r="B240" s="165" t="s">
        <v>71</v>
      </c>
      <c r="C240" s="165" t="s">
        <v>71</v>
      </c>
      <c r="D240" s="163">
        <v>0.7000000000000001</v>
      </c>
      <c r="E240" s="163">
        <v>0.65</v>
      </c>
      <c r="F240" s="163"/>
      <c r="G240" s="163"/>
      <c r="H240" s="163"/>
      <c r="I240" s="163"/>
      <c r="J240" s="163"/>
      <c r="K240" s="163"/>
      <c r="L240" s="163"/>
      <c r="M240" s="163"/>
      <c r="N240" s="163"/>
      <c r="O240" s="163"/>
      <c r="P240" s="163"/>
      <c r="Q240" s="163"/>
      <c r="R240" s="163"/>
      <c r="S240" s="163">
        <v>0.05</v>
      </c>
      <c r="T240" s="163"/>
      <c r="U240" s="163"/>
      <c r="V240" s="163"/>
      <c r="W240" s="163"/>
      <c r="X240" s="163"/>
      <c r="Y240" s="163"/>
      <c r="Z240" s="163"/>
      <c r="AA240" s="163"/>
      <c r="AB240" s="163"/>
      <c r="AC240" s="163"/>
      <c r="AD240" s="163"/>
      <c r="AE240" s="163"/>
      <c r="AF240" s="163"/>
      <c r="AG240" s="174"/>
      <c r="AH240" s="174"/>
    </row>
    <row r="241" spans="1:34" s="177" customFormat="1" ht="15.75">
      <c r="A241" s="174"/>
      <c r="B241" s="166" t="s">
        <v>208</v>
      </c>
      <c r="C241" s="166" t="s">
        <v>208</v>
      </c>
      <c r="D241" s="163">
        <v>0.7000000000000001</v>
      </c>
      <c r="E241" s="163">
        <v>0.65</v>
      </c>
      <c r="F241" s="163"/>
      <c r="G241" s="163"/>
      <c r="H241" s="163"/>
      <c r="I241" s="163"/>
      <c r="J241" s="163"/>
      <c r="K241" s="163"/>
      <c r="L241" s="163"/>
      <c r="M241" s="163"/>
      <c r="N241" s="163"/>
      <c r="O241" s="163"/>
      <c r="P241" s="163"/>
      <c r="Q241" s="163"/>
      <c r="R241" s="163"/>
      <c r="S241" s="163">
        <v>0.05</v>
      </c>
      <c r="T241" s="163"/>
      <c r="U241" s="163"/>
      <c r="V241" s="163"/>
      <c r="W241" s="163"/>
      <c r="X241" s="163"/>
      <c r="Y241" s="163"/>
      <c r="Z241" s="163"/>
      <c r="AA241" s="163"/>
      <c r="AB241" s="163"/>
      <c r="AC241" s="163"/>
      <c r="AD241" s="163"/>
      <c r="AE241" s="163"/>
      <c r="AF241" s="163"/>
      <c r="AG241" s="174"/>
      <c r="AH241" s="174"/>
    </row>
    <row r="242" spans="1:34" ht="15.75">
      <c r="A242" s="125"/>
      <c r="B242" s="126" t="s">
        <v>549</v>
      </c>
      <c r="C242" s="126"/>
      <c r="D242" s="123">
        <v>5.18</v>
      </c>
      <c r="E242" s="123">
        <v>4.41</v>
      </c>
      <c r="F242" s="123"/>
      <c r="G242" s="123"/>
      <c r="H242" s="123"/>
      <c r="I242" s="123"/>
      <c r="J242" s="123"/>
      <c r="K242" s="123"/>
      <c r="L242" s="123"/>
      <c r="M242" s="123"/>
      <c r="N242" s="123"/>
      <c r="O242" s="123"/>
      <c r="P242" s="123"/>
      <c r="Q242" s="123"/>
      <c r="R242" s="123"/>
      <c r="S242" s="123">
        <v>0.3</v>
      </c>
      <c r="T242" s="123">
        <v>0.14</v>
      </c>
      <c r="U242" s="123"/>
      <c r="V242" s="123"/>
      <c r="W242" s="123"/>
      <c r="X242" s="123"/>
      <c r="Y242" s="123">
        <v>0.18</v>
      </c>
      <c r="Z242" s="123"/>
      <c r="AA242" s="123"/>
      <c r="AB242" s="123"/>
      <c r="AC242" s="123"/>
      <c r="AD242" s="123"/>
      <c r="AE242" s="123"/>
      <c r="AF242" s="123">
        <v>0.15</v>
      </c>
      <c r="AG242" s="125" t="s">
        <v>274</v>
      </c>
      <c r="AH242" s="125"/>
    </row>
    <row r="243" spans="1:34" s="140" customFormat="1" ht="15.75">
      <c r="A243" s="137"/>
      <c r="B243" s="166" t="s">
        <v>41</v>
      </c>
      <c r="C243" s="166" t="s">
        <v>41</v>
      </c>
      <c r="D243" s="163">
        <v>2.34</v>
      </c>
      <c r="E243" s="163">
        <v>1.97</v>
      </c>
      <c r="F243" s="163"/>
      <c r="G243" s="163"/>
      <c r="H243" s="163"/>
      <c r="I243" s="163"/>
      <c r="J243" s="163"/>
      <c r="K243" s="163"/>
      <c r="L243" s="163"/>
      <c r="M243" s="163"/>
      <c r="N243" s="163"/>
      <c r="O243" s="163"/>
      <c r="P243" s="163"/>
      <c r="Q243" s="163"/>
      <c r="R243" s="163"/>
      <c r="S243" s="163">
        <v>0.15</v>
      </c>
      <c r="T243" s="163">
        <v>0.08</v>
      </c>
      <c r="U243" s="163"/>
      <c r="V243" s="163"/>
      <c r="W243" s="163"/>
      <c r="X243" s="163"/>
      <c r="Y243" s="163">
        <v>0.09</v>
      </c>
      <c r="Z243" s="163"/>
      <c r="AA243" s="163"/>
      <c r="AB243" s="163"/>
      <c r="AC243" s="163"/>
      <c r="AD243" s="163"/>
      <c r="AE243" s="163"/>
      <c r="AF243" s="163">
        <v>0.05</v>
      </c>
      <c r="AG243" s="137"/>
      <c r="AH243" s="137"/>
    </row>
    <row r="244" spans="1:34" s="140" customFormat="1" ht="15.75">
      <c r="A244" s="137"/>
      <c r="B244" s="166" t="s">
        <v>70</v>
      </c>
      <c r="C244" s="166" t="s">
        <v>70</v>
      </c>
      <c r="D244" s="163">
        <v>2.33</v>
      </c>
      <c r="E244" s="163">
        <v>1.93</v>
      </c>
      <c r="F244" s="163"/>
      <c r="G244" s="163"/>
      <c r="H244" s="163"/>
      <c r="I244" s="163"/>
      <c r="J244" s="163"/>
      <c r="K244" s="163"/>
      <c r="L244" s="163"/>
      <c r="M244" s="163"/>
      <c r="N244" s="163"/>
      <c r="O244" s="163"/>
      <c r="P244" s="163"/>
      <c r="Q244" s="163"/>
      <c r="R244" s="163"/>
      <c r="S244" s="163">
        <v>0.15</v>
      </c>
      <c r="T244" s="163">
        <v>0.06</v>
      </c>
      <c r="U244" s="163"/>
      <c r="V244" s="163"/>
      <c r="W244" s="163"/>
      <c r="X244" s="163"/>
      <c r="Y244" s="163">
        <v>0.09</v>
      </c>
      <c r="Z244" s="163"/>
      <c r="AA244" s="163"/>
      <c r="AB244" s="163"/>
      <c r="AC244" s="163"/>
      <c r="AD244" s="163"/>
      <c r="AE244" s="163"/>
      <c r="AF244" s="163">
        <v>0.1</v>
      </c>
      <c r="AG244" s="137"/>
      <c r="AH244" s="137"/>
    </row>
    <row r="245" spans="1:34" s="140" customFormat="1" ht="15.75">
      <c r="A245" s="137"/>
      <c r="B245" s="166" t="s">
        <v>71</v>
      </c>
      <c r="C245" s="166" t="s">
        <v>71</v>
      </c>
      <c r="D245" s="163">
        <v>0.2</v>
      </c>
      <c r="E245" s="163">
        <v>0.2</v>
      </c>
      <c r="F245" s="163"/>
      <c r="G245" s="163"/>
      <c r="H245" s="163"/>
      <c r="I245" s="163"/>
      <c r="J245" s="163"/>
      <c r="K245" s="163"/>
      <c r="L245" s="163"/>
      <c r="M245" s="163"/>
      <c r="N245" s="163"/>
      <c r="O245" s="163"/>
      <c r="P245" s="163"/>
      <c r="Q245" s="163"/>
      <c r="R245" s="163"/>
      <c r="S245" s="163"/>
      <c r="T245" s="163"/>
      <c r="U245" s="163"/>
      <c r="V245" s="163"/>
      <c r="W245" s="163"/>
      <c r="X245" s="163"/>
      <c r="Y245" s="163"/>
      <c r="Z245" s="163"/>
      <c r="AA245" s="163"/>
      <c r="AB245" s="163"/>
      <c r="AC245" s="163"/>
      <c r="AD245" s="163"/>
      <c r="AE245" s="163"/>
      <c r="AF245" s="163"/>
      <c r="AG245" s="137"/>
      <c r="AH245" s="137"/>
    </row>
    <row r="246" spans="1:34" s="140" customFormat="1" ht="15.75">
      <c r="A246" s="137"/>
      <c r="B246" s="166" t="s">
        <v>208</v>
      </c>
      <c r="C246" s="166" t="s">
        <v>208</v>
      </c>
      <c r="D246" s="163">
        <v>0.31</v>
      </c>
      <c r="E246" s="163">
        <v>0.31</v>
      </c>
      <c r="F246" s="163"/>
      <c r="G246" s="163"/>
      <c r="H246" s="163"/>
      <c r="I246" s="163"/>
      <c r="J246" s="163"/>
      <c r="K246" s="163"/>
      <c r="L246" s="163"/>
      <c r="M246" s="163"/>
      <c r="N246" s="163"/>
      <c r="O246" s="163"/>
      <c r="P246" s="163"/>
      <c r="Q246" s="163"/>
      <c r="R246" s="163"/>
      <c r="S246" s="163"/>
      <c r="T246" s="163"/>
      <c r="U246" s="163"/>
      <c r="V246" s="163"/>
      <c r="W246" s="163"/>
      <c r="X246" s="163"/>
      <c r="Y246" s="163"/>
      <c r="Z246" s="163"/>
      <c r="AA246" s="163"/>
      <c r="AB246" s="163"/>
      <c r="AC246" s="163"/>
      <c r="AD246" s="163"/>
      <c r="AE246" s="163"/>
      <c r="AF246" s="163"/>
      <c r="AG246" s="137"/>
      <c r="AH246" s="137"/>
    </row>
    <row r="247" spans="1:34" ht="15.75">
      <c r="A247" s="125"/>
      <c r="B247" s="126" t="s">
        <v>413</v>
      </c>
      <c r="C247" s="126" t="s">
        <v>41</v>
      </c>
      <c r="D247" s="123">
        <v>5</v>
      </c>
      <c r="E247" s="123"/>
      <c r="F247" s="123"/>
      <c r="G247" s="123"/>
      <c r="H247" s="123">
        <v>2</v>
      </c>
      <c r="I247" s="123">
        <v>2.5</v>
      </c>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v>0.5</v>
      </c>
      <c r="AG247" s="125" t="s">
        <v>274</v>
      </c>
      <c r="AH247" s="125" t="s">
        <v>434</v>
      </c>
    </row>
    <row r="248" spans="1:34" ht="15.75">
      <c r="A248" s="125"/>
      <c r="B248" s="126" t="s">
        <v>435</v>
      </c>
      <c r="C248" s="126"/>
      <c r="D248" s="123">
        <v>14.100000000000001</v>
      </c>
      <c r="E248" s="123">
        <v>13.55</v>
      </c>
      <c r="F248" s="123"/>
      <c r="G248" s="123"/>
      <c r="H248" s="123"/>
      <c r="I248" s="123"/>
      <c r="J248" s="123"/>
      <c r="K248" s="123"/>
      <c r="L248" s="123"/>
      <c r="M248" s="123"/>
      <c r="N248" s="123"/>
      <c r="O248" s="123"/>
      <c r="P248" s="123"/>
      <c r="Q248" s="123"/>
      <c r="R248" s="123"/>
      <c r="S248" s="123">
        <v>0.26</v>
      </c>
      <c r="T248" s="123">
        <v>0.19</v>
      </c>
      <c r="U248" s="123"/>
      <c r="V248" s="123"/>
      <c r="W248" s="123"/>
      <c r="X248" s="123"/>
      <c r="Y248" s="123">
        <v>0.05</v>
      </c>
      <c r="Z248" s="123"/>
      <c r="AA248" s="123"/>
      <c r="AB248" s="123"/>
      <c r="AC248" s="123"/>
      <c r="AD248" s="123"/>
      <c r="AE248" s="123"/>
      <c r="AF248" s="123">
        <v>0.05</v>
      </c>
      <c r="AG248" s="125" t="s">
        <v>274</v>
      </c>
      <c r="AH248" s="125">
        <v>2021</v>
      </c>
    </row>
    <row r="249" spans="1:34" s="140" customFormat="1" ht="15.75">
      <c r="A249" s="137"/>
      <c r="B249" s="166" t="s">
        <v>41</v>
      </c>
      <c r="C249" s="166" t="s">
        <v>41</v>
      </c>
      <c r="D249" s="163">
        <v>5.639999999999999</v>
      </c>
      <c r="E249" s="163">
        <v>5.39</v>
      </c>
      <c r="F249" s="163"/>
      <c r="G249" s="163"/>
      <c r="H249" s="163"/>
      <c r="I249" s="163"/>
      <c r="J249" s="163"/>
      <c r="K249" s="163"/>
      <c r="L249" s="163"/>
      <c r="M249" s="163"/>
      <c r="N249" s="163"/>
      <c r="O249" s="163"/>
      <c r="P249" s="163"/>
      <c r="Q249" s="163"/>
      <c r="R249" s="163"/>
      <c r="S249" s="163">
        <v>0.1</v>
      </c>
      <c r="T249" s="163">
        <v>0.05</v>
      </c>
      <c r="U249" s="163"/>
      <c r="V249" s="163"/>
      <c r="W249" s="163"/>
      <c r="X249" s="163"/>
      <c r="Y249" s="163">
        <v>0.05</v>
      </c>
      <c r="Z249" s="163"/>
      <c r="AA249" s="163"/>
      <c r="AB249" s="163"/>
      <c r="AC249" s="163"/>
      <c r="AD249" s="163"/>
      <c r="AE249" s="163"/>
      <c r="AF249" s="163">
        <v>0.05</v>
      </c>
      <c r="AG249" s="137"/>
      <c r="AH249" s="137"/>
    </row>
    <row r="250" spans="1:34" s="140" customFormat="1" ht="15.75">
      <c r="A250" s="137"/>
      <c r="B250" s="166" t="s">
        <v>70</v>
      </c>
      <c r="C250" s="166" t="s">
        <v>70</v>
      </c>
      <c r="D250" s="163">
        <v>5.64</v>
      </c>
      <c r="E250" s="163">
        <v>5.54</v>
      </c>
      <c r="F250" s="163"/>
      <c r="G250" s="163"/>
      <c r="H250" s="163"/>
      <c r="I250" s="163"/>
      <c r="J250" s="163"/>
      <c r="K250" s="163"/>
      <c r="L250" s="163"/>
      <c r="M250" s="163"/>
      <c r="N250" s="163"/>
      <c r="O250" s="163"/>
      <c r="P250" s="163"/>
      <c r="Q250" s="163"/>
      <c r="R250" s="163"/>
      <c r="S250" s="163">
        <v>0.05</v>
      </c>
      <c r="T250" s="163">
        <v>0.05</v>
      </c>
      <c r="U250" s="163"/>
      <c r="V250" s="163"/>
      <c r="W250" s="163"/>
      <c r="X250" s="163"/>
      <c r="Y250" s="163"/>
      <c r="Z250" s="163"/>
      <c r="AA250" s="163"/>
      <c r="AB250" s="163"/>
      <c r="AC250" s="163"/>
      <c r="AD250" s="163"/>
      <c r="AE250" s="163"/>
      <c r="AF250" s="163"/>
      <c r="AG250" s="137"/>
      <c r="AH250" s="137"/>
    </row>
    <row r="251" spans="1:34" s="140" customFormat="1" ht="15.75">
      <c r="A251" s="137"/>
      <c r="B251" s="166" t="s">
        <v>71</v>
      </c>
      <c r="C251" s="166" t="s">
        <v>71</v>
      </c>
      <c r="D251" s="163">
        <v>1.4100000000000001</v>
      </c>
      <c r="E251" s="163">
        <v>1.31</v>
      </c>
      <c r="F251" s="163"/>
      <c r="G251" s="163"/>
      <c r="H251" s="163"/>
      <c r="I251" s="163"/>
      <c r="J251" s="163"/>
      <c r="K251" s="163"/>
      <c r="L251" s="163"/>
      <c r="M251" s="163"/>
      <c r="N251" s="163"/>
      <c r="O251" s="163"/>
      <c r="P251" s="163"/>
      <c r="Q251" s="163"/>
      <c r="R251" s="163"/>
      <c r="S251" s="163">
        <v>0.05</v>
      </c>
      <c r="T251" s="163">
        <v>0.05</v>
      </c>
      <c r="U251" s="163"/>
      <c r="V251" s="163"/>
      <c r="W251" s="163"/>
      <c r="X251" s="163"/>
      <c r="Y251" s="163"/>
      <c r="Z251" s="163"/>
      <c r="AA251" s="163"/>
      <c r="AB251" s="163"/>
      <c r="AC251" s="163"/>
      <c r="AD251" s="163"/>
      <c r="AE251" s="163"/>
      <c r="AF251" s="163"/>
      <c r="AG251" s="137"/>
      <c r="AH251" s="137"/>
    </row>
    <row r="252" spans="1:34" s="140" customFormat="1" ht="15.75">
      <c r="A252" s="137"/>
      <c r="B252" s="166" t="s">
        <v>208</v>
      </c>
      <c r="C252" s="166" t="s">
        <v>208</v>
      </c>
      <c r="D252" s="163">
        <v>1.4100000000000001</v>
      </c>
      <c r="E252" s="163">
        <v>1.31</v>
      </c>
      <c r="F252" s="163"/>
      <c r="G252" s="163"/>
      <c r="H252" s="163"/>
      <c r="I252" s="163"/>
      <c r="J252" s="163"/>
      <c r="K252" s="163"/>
      <c r="L252" s="163"/>
      <c r="M252" s="163"/>
      <c r="N252" s="163"/>
      <c r="O252" s="163"/>
      <c r="P252" s="163"/>
      <c r="Q252" s="163"/>
      <c r="R252" s="163"/>
      <c r="S252" s="163">
        <v>0.06</v>
      </c>
      <c r="T252" s="163">
        <v>0.04</v>
      </c>
      <c r="U252" s="163"/>
      <c r="V252" s="163"/>
      <c r="W252" s="163"/>
      <c r="X252" s="163"/>
      <c r="Y252" s="163"/>
      <c r="Z252" s="163"/>
      <c r="AA252" s="163"/>
      <c r="AB252" s="163"/>
      <c r="AC252" s="163"/>
      <c r="AD252" s="163"/>
      <c r="AE252" s="163"/>
      <c r="AF252" s="163"/>
      <c r="AG252" s="137"/>
      <c r="AH252" s="137"/>
    </row>
    <row r="253" spans="1:34" ht="31.5">
      <c r="A253" s="125"/>
      <c r="B253" s="126" t="s">
        <v>436</v>
      </c>
      <c r="C253" s="126" t="s">
        <v>41</v>
      </c>
      <c r="D253" s="123">
        <v>1.13</v>
      </c>
      <c r="E253" s="123"/>
      <c r="F253" s="123"/>
      <c r="G253" s="123"/>
      <c r="H253" s="123">
        <v>0.2</v>
      </c>
      <c r="I253" s="123">
        <v>0.8</v>
      </c>
      <c r="J253" s="123"/>
      <c r="K253" s="123"/>
      <c r="L253" s="123"/>
      <c r="M253" s="123"/>
      <c r="N253" s="123"/>
      <c r="O253" s="123"/>
      <c r="P253" s="123"/>
      <c r="Q253" s="123"/>
      <c r="R253" s="123"/>
      <c r="S253" s="123"/>
      <c r="T253" s="123"/>
      <c r="U253" s="123"/>
      <c r="V253" s="123">
        <v>0.13</v>
      </c>
      <c r="W253" s="123"/>
      <c r="X253" s="123"/>
      <c r="Y253" s="123"/>
      <c r="Z253" s="123"/>
      <c r="AA253" s="123"/>
      <c r="AB253" s="123"/>
      <c r="AC253" s="123"/>
      <c r="AD253" s="123"/>
      <c r="AE253" s="123"/>
      <c r="AF253" s="123"/>
      <c r="AG253" s="125" t="s">
        <v>274</v>
      </c>
      <c r="AH253" s="125">
        <v>2021</v>
      </c>
    </row>
    <row r="254" spans="1:34" ht="15.75">
      <c r="A254" s="125"/>
      <c r="B254" s="126" t="s">
        <v>437</v>
      </c>
      <c r="C254" s="126" t="s">
        <v>41</v>
      </c>
      <c r="D254" s="123">
        <v>0.05</v>
      </c>
      <c r="E254" s="123"/>
      <c r="F254" s="123"/>
      <c r="G254" s="123"/>
      <c r="H254" s="123"/>
      <c r="I254" s="123"/>
      <c r="J254" s="123"/>
      <c r="K254" s="123"/>
      <c r="L254" s="123"/>
      <c r="M254" s="123"/>
      <c r="N254" s="123"/>
      <c r="O254" s="123"/>
      <c r="P254" s="123"/>
      <c r="Q254" s="123">
        <v>0.05</v>
      </c>
      <c r="R254" s="123"/>
      <c r="S254" s="123"/>
      <c r="T254" s="123"/>
      <c r="U254" s="123"/>
      <c r="V254" s="123"/>
      <c r="W254" s="123"/>
      <c r="X254" s="123"/>
      <c r="Y254" s="123"/>
      <c r="Z254" s="123"/>
      <c r="AA254" s="123"/>
      <c r="AB254" s="123"/>
      <c r="AC254" s="123"/>
      <c r="AD254" s="123"/>
      <c r="AE254" s="123"/>
      <c r="AF254" s="123"/>
      <c r="AG254" s="125" t="s">
        <v>281</v>
      </c>
      <c r="AH254" s="125">
        <v>2021</v>
      </c>
    </row>
    <row r="255" spans="1:34" ht="15.75">
      <c r="A255" s="125"/>
      <c r="B255" s="126" t="s">
        <v>438</v>
      </c>
      <c r="C255" s="126"/>
      <c r="D255" s="123">
        <v>4</v>
      </c>
      <c r="E255" s="123">
        <v>1</v>
      </c>
      <c r="F255" s="123"/>
      <c r="G255" s="123">
        <v>2.4</v>
      </c>
      <c r="H255" s="123"/>
      <c r="I255" s="123"/>
      <c r="J255" s="123"/>
      <c r="K255" s="123"/>
      <c r="L255" s="123"/>
      <c r="M255" s="123"/>
      <c r="N255" s="123"/>
      <c r="O255" s="123"/>
      <c r="P255" s="123"/>
      <c r="Q255" s="123"/>
      <c r="R255" s="123"/>
      <c r="S255" s="123">
        <v>0.27</v>
      </c>
      <c r="T255" s="123">
        <v>0.2</v>
      </c>
      <c r="U255" s="123"/>
      <c r="V255" s="123"/>
      <c r="W255" s="123"/>
      <c r="X255" s="123"/>
      <c r="Y255" s="123">
        <v>0.03</v>
      </c>
      <c r="Z255" s="123"/>
      <c r="AA255" s="123"/>
      <c r="AB255" s="123"/>
      <c r="AC255" s="123"/>
      <c r="AD255" s="123"/>
      <c r="AE255" s="123"/>
      <c r="AF255" s="123">
        <v>0.1</v>
      </c>
      <c r="AG255" s="125" t="s">
        <v>281</v>
      </c>
      <c r="AH255" s="125" t="s">
        <v>369</v>
      </c>
    </row>
    <row r="256" spans="1:34" s="177" customFormat="1" ht="15.75">
      <c r="A256" s="174"/>
      <c r="B256" s="166" t="s">
        <v>41</v>
      </c>
      <c r="C256" s="166" t="s">
        <v>41</v>
      </c>
      <c r="D256" s="163">
        <v>1.7</v>
      </c>
      <c r="E256" s="163">
        <v>0.5</v>
      </c>
      <c r="F256" s="163"/>
      <c r="G256" s="163">
        <v>0.9</v>
      </c>
      <c r="H256" s="163"/>
      <c r="I256" s="163"/>
      <c r="J256" s="163"/>
      <c r="K256" s="163"/>
      <c r="L256" s="163"/>
      <c r="M256" s="163"/>
      <c r="N256" s="163"/>
      <c r="O256" s="163"/>
      <c r="P256" s="163"/>
      <c r="Q256" s="163"/>
      <c r="R256" s="163"/>
      <c r="S256" s="163">
        <v>0.13</v>
      </c>
      <c r="T256" s="163">
        <v>0.1</v>
      </c>
      <c r="U256" s="163"/>
      <c r="V256" s="163"/>
      <c r="W256" s="163"/>
      <c r="X256" s="163"/>
      <c r="Y256" s="163">
        <v>0.02</v>
      </c>
      <c r="Z256" s="163"/>
      <c r="AA256" s="163"/>
      <c r="AB256" s="163"/>
      <c r="AC256" s="163"/>
      <c r="AD256" s="163"/>
      <c r="AE256" s="163"/>
      <c r="AF256" s="163">
        <v>0.05</v>
      </c>
      <c r="AG256" s="174"/>
      <c r="AH256" s="174"/>
    </row>
    <row r="257" spans="1:34" s="177" customFormat="1" ht="15.75">
      <c r="A257" s="174"/>
      <c r="B257" s="166" t="s">
        <v>70</v>
      </c>
      <c r="C257" s="166" t="s">
        <v>70</v>
      </c>
      <c r="D257" s="163">
        <v>1.55</v>
      </c>
      <c r="E257" s="163">
        <v>0.5</v>
      </c>
      <c r="F257" s="163"/>
      <c r="G257" s="163">
        <v>0.8</v>
      </c>
      <c r="H257" s="163"/>
      <c r="I257" s="163"/>
      <c r="J257" s="163"/>
      <c r="K257" s="163"/>
      <c r="L257" s="163"/>
      <c r="M257" s="163"/>
      <c r="N257" s="163"/>
      <c r="O257" s="163"/>
      <c r="P257" s="163"/>
      <c r="Q257" s="163"/>
      <c r="R257" s="163"/>
      <c r="S257" s="163">
        <v>0.12</v>
      </c>
      <c r="T257" s="163">
        <v>0.08</v>
      </c>
      <c r="U257" s="163"/>
      <c r="V257" s="163"/>
      <c r="W257" s="163"/>
      <c r="X257" s="163"/>
      <c r="Y257" s="163">
        <v>0.01</v>
      </c>
      <c r="Z257" s="163"/>
      <c r="AA257" s="163"/>
      <c r="AB257" s="163"/>
      <c r="AC257" s="163"/>
      <c r="AD257" s="163"/>
      <c r="AE257" s="163"/>
      <c r="AF257" s="163">
        <v>0.04</v>
      </c>
      <c r="AG257" s="174"/>
      <c r="AH257" s="174"/>
    </row>
    <row r="258" spans="1:34" s="177" customFormat="1" ht="15.75">
      <c r="A258" s="174"/>
      <c r="B258" s="166" t="s">
        <v>71</v>
      </c>
      <c r="C258" s="166" t="s">
        <v>71</v>
      </c>
      <c r="D258" s="163">
        <v>0.13</v>
      </c>
      <c r="E258" s="163"/>
      <c r="F258" s="163"/>
      <c r="G258" s="163">
        <v>0.09999999999999998</v>
      </c>
      <c r="H258" s="163"/>
      <c r="I258" s="163"/>
      <c r="J258" s="163"/>
      <c r="K258" s="163"/>
      <c r="L258" s="163"/>
      <c r="M258" s="163"/>
      <c r="N258" s="163"/>
      <c r="O258" s="163"/>
      <c r="P258" s="163"/>
      <c r="Q258" s="163"/>
      <c r="R258" s="163"/>
      <c r="S258" s="163">
        <v>0.010000000000000018</v>
      </c>
      <c r="T258" s="163">
        <v>0.010000000000000004</v>
      </c>
      <c r="U258" s="163"/>
      <c r="V258" s="163"/>
      <c r="W258" s="163"/>
      <c r="X258" s="163"/>
      <c r="Y258" s="163"/>
      <c r="Z258" s="163"/>
      <c r="AA258" s="163"/>
      <c r="AB258" s="163"/>
      <c r="AC258" s="163"/>
      <c r="AD258" s="163"/>
      <c r="AE258" s="163"/>
      <c r="AF258" s="163">
        <v>0.010000000000000002</v>
      </c>
      <c r="AG258" s="174"/>
      <c r="AH258" s="174"/>
    </row>
    <row r="259" spans="1:34" s="177" customFormat="1" ht="15.75">
      <c r="A259" s="174"/>
      <c r="B259" s="166" t="s">
        <v>208</v>
      </c>
      <c r="C259" s="166" t="s">
        <v>208</v>
      </c>
      <c r="D259" s="163">
        <v>0.62</v>
      </c>
      <c r="E259" s="163"/>
      <c r="F259" s="163"/>
      <c r="G259" s="163">
        <v>0.6</v>
      </c>
      <c r="H259" s="163"/>
      <c r="I259" s="163"/>
      <c r="J259" s="163"/>
      <c r="K259" s="163"/>
      <c r="L259" s="163"/>
      <c r="M259" s="163"/>
      <c r="N259" s="163"/>
      <c r="O259" s="163"/>
      <c r="P259" s="163"/>
      <c r="Q259" s="163"/>
      <c r="R259" s="163"/>
      <c r="S259" s="163">
        <v>0.01</v>
      </c>
      <c r="T259" s="163">
        <v>0.01</v>
      </c>
      <c r="U259" s="163"/>
      <c r="V259" s="163"/>
      <c r="W259" s="163"/>
      <c r="X259" s="163"/>
      <c r="Y259" s="163"/>
      <c r="Z259" s="163"/>
      <c r="AA259" s="163"/>
      <c r="AB259" s="163"/>
      <c r="AC259" s="163"/>
      <c r="AD259" s="163"/>
      <c r="AE259" s="163"/>
      <c r="AF259" s="163"/>
      <c r="AG259" s="174"/>
      <c r="AH259" s="174"/>
    </row>
    <row r="260" spans="1:34" ht="15.75">
      <c r="A260" s="125"/>
      <c r="B260" s="126" t="s">
        <v>439</v>
      </c>
      <c r="C260" s="126"/>
      <c r="D260" s="123">
        <v>6</v>
      </c>
      <c r="E260" s="160">
        <v>5.37</v>
      </c>
      <c r="F260" s="160"/>
      <c r="G260" s="160"/>
      <c r="H260" s="160">
        <v>0.13</v>
      </c>
      <c r="I260" s="160"/>
      <c r="J260" s="160"/>
      <c r="K260" s="160"/>
      <c r="L260" s="160"/>
      <c r="M260" s="160"/>
      <c r="N260" s="160"/>
      <c r="O260" s="160"/>
      <c r="P260" s="160"/>
      <c r="Q260" s="160"/>
      <c r="R260" s="160"/>
      <c r="S260" s="160">
        <v>0.35</v>
      </c>
      <c r="T260" s="160">
        <v>0.15</v>
      </c>
      <c r="U260" s="160"/>
      <c r="V260" s="160"/>
      <c r="W260" s="160"/>
      <c r="X260" s="160"/>
      <c r="Y260" s="160"/>
      <c r="Z260" s="160"/>
      <c r="AA260" s="160"/>
      <c r="AB260" s="160"/>
      <c r="AC260" s="160"/>
      <c r="AD260" s="160"/>
      <c r="AE260" s="160"/>
      <c r="AF260" s="160"/>
      <c r="AG260" s="125" t="s">
        <v>281</v>
      </c>
      <c r="AH260" s="125" t="s">
        <v>369</v>
      </c>
    </row>
    <row r="261" spans="1:34" s="140" customFormat="1" ht="15.75">
      <c r="A261" s="137"/>
      <c r="B261" s="166" t="s">
        <v>41</v>
      </c>
      <c r="C261" s="166" t="s">
        <v>41</v>
      </c>
      <c r="D261" s="163">
        <v>2.3999999999999995</v>
      </c>
      <c r="E261" s="164">
        <v>2.17</v>
      </c>
      <c r="F261" s="164"/>
      <c r="G261" s="164"/>
      <c r="H261" s="164">
        <v>0.13</v>
      </c>
      <c r="I261" s="164"/>
      <c r="J261" s="164"/>
      <c r="K261" s="164"/>
      <c r="L261" s="164"/>
      <c r="M261" s="164"/>
      <c r="N261" s="164"/>
      <c r="O261" s="164"/>
      <c r="P261" s="164"/>
      <c r="Q261" s="164"/>
      <c r="R261" s="164"/>
      <c r="S261" s="164">
        <v>0.05</v>
      </c>
      <c r="T261" s="164">
        <v>0.05</v>
      </c>
      <c r="U261" s="164"/>
      <c r="V261" s="164"/>
      <c r="W261" s="164"/>
      <c r="X261" s="164"/>
      <c r="Y261" s="164"/>
      <c r="Z261" s="164"/>
      <c r="AA261" s="164"/>
      <c r="AB261" s="164"/>
      <c r="AC261" s="164"/>
      <c r="AD261" s="164"/>
      <c r="AE261" s="164"/>
      <c r="AF261" s="164"/>
      <c r="AG261" s="137"/>
      <c r="AH261" s="137"/>
    </row>
    <row r="262" spans="1:34" s="140" customFormat="1" ht="15.75">
      <c r="A262" s="137"/>
      <c r="B262" s="166" t="s">
        <v>70</v>
      </c>
      <c r="C262" s="166" t="s">
        <v>70</v>
      </c>
      <c r="D262" s="163">
        <v>2.4000000000000004</v>
      </c>
      <c r="E262" s="164">
        <v>2.1</v>
      </c>
      <c r="F262" s="164"/>
      <c r="G262" s="164"/>
      <c r="H262" s="164"/>
      <c r="I262" s="164"/>
      <c r="J262" s="164"/>
      <c r="K262" s="164"/>
      <c r="L262" s="164"/>
      <c r="M262" s="164"/>
      <c r="N262" s="164"/>
      <c r="O262" s="164"/>
      <c r="P262" s="164"/>
      <c r="Q262" s="164"/>
      <c r="R262" s="164"/>
      <c r="S262" s="164">
        <v>0.2</v>
      </c>
      <c r="T262" s="164">
        <v>0.1</v>
      </c>
      <c r="U262" s="164"/>
      <c r="V262" s="164"/>
      <c r="W262" s="164"/>
      <c r="X262" s="164"/>
      <c r="Y262" s="164"/>
      <c r="Z262" s="164"/>
      <c r="AA262" s="164"/>
      <c r="AB262" s="164"/>
      <c r="AC262" s="164"/>
      <c r="AD262" s="164"/>
      <c r="AE262" s="164"/>
      <c r="AF262" s="164"/>
      <c r="AG262" s="137"/>
      <c r="AH262" s="137"/>
    </row>
    <row r="263" spans="1:34" s="140" customFormat="1" ht="15.75">
      <c r="A263" s="137"/>
      <c r="B263" s="166" t="s">
        <v>71</v>
      </c>
      <c r="C263" s="166" t="s">
        <v>71</v>
      </c>
      <c r="D263" s="163">
        <v>0.6000000000000001</v>
      </c>
      <c r="E263" s="164">
        <v>0.55</v>
      </c>
      <c r="F263" s="164"/>
      <c r="G263" s="164"/>
      <c r="H263" s="164"/>
      <c r="I263" s="164"/>
      <c r="J263" s="164"/>
      <c r="K263" s="164"/>
      <c r="L263" s="164"/>
      <c r="M263" s="164"/>
      <c r="N263" s="164"/>
      <c r="O263" s="164"/>
      <c r="P263" s="164"/>
      <c r="Q263" s="164"/>
      <c r="R263" s="164"/>
      <c r="S263" s="164">
        <v>0.05</v>
      </c>
      <c r="T263" s="164"/>
      <c r="U263" s="164"/>
      <c r="V263" s="164"/>
      <c r="W263" s="164"/>
      <c r="X263" s="164"/>
      <c r="Y263" s="164"/>
      <c r="Z263" s="164"/>
      <c r="AA263" s="164"/>
      <c r="AB263" s="164"/>
      <c r="AC263" s="164"/>
      <c r="AD263" s="164"/>
      <c r="AE263" s="164"/>
      <c r="AF263" s="164"/>
      <c r="AG263" s="137"/>
      <c r="AH263" s="137"/>
    </row>
    <row r="264" spans="1:34" s="140" customFormat="1" ht="15.75">
      <c r="A264" s="137"/>
      <c r="B264" s="166" t="s">
        <v>208</v>
      </c>
      <c r="C264" s="166" t="s">
        <v>208</v>
      </c>
      <c r="D264" s="163">
        <v>0.6000000000000001</v>
      </c>
      <c r="E264" s="164">
        <v>0.55</v>
      </c>
      <c r="F264" s="164"/>
      <c r="G264" s="164"/>
      <c r="H264" s="164"/>
      <c r="I264" s="164"/>
      <c r="J264" s="164"/>
      <c r="K264" s="164"/>
      <c r="L264" s="164"/>
      <c r="M264" s="164"/>
      <c r="N264" s="164"/>
      <c r="O264" s="164"/>
      <c r="P264" s="164"/>
      <c r="Q264" s="164"/>
      <c r="R264" s="164"/>
      <c r="S264" s="164">
        <v>0.05</v>
      </c>
      <c r="T264" s="164"/>
      <c r="U264" s="164"/>
      <c r="V264" s="164"/>
      <c r="W264" s="164"/>
      <c r="X264" s="164"/>
      <c r="Y264" s="164"/>
      <c r="Z264" s="164"/>
      <c r="AA264" s="164"/>
      <c r="AB264" s="164"/>
      <c r="AC264" s="164"/>
      <c r="AD264" s="164"/>
      <c r="AE264" s="164"/>
      <c r="AF264" s="164"/>
      <c r="AG264" s="137"/>
      <c r="AH264" s="137"/>
    </row>
    <row r="265" spans="1:34" ht="15.75">
      <c r="A265" s="125"/>
      <c r="B265" s="126" t="s">
        <v>440</v>
      </c>
      <c r="C265" s="126" t="s">
        <v>41</v>
      </c>
      <c r="D265" s="123">
        <v>1.55</v>
      </c>
      <c r="E265" s="123">
        <v>1.45</v>
      </c>
      <c r="F265" s="123"/>
      <c r="G265" s="123"/>
      <c r="H265" s="123"/>
      <c r="I265" s="123"/>
      <c r="J265" s="123"/>
      <c r="K265" s="123"/>
      <c r="L265" s="123"/>
      <c r="M265" s="123"/>
      <c r="N265" s="123"/>
      <c r="O265" s="123"/>
      <c r="P265" s="123"/>
      <c r="Q265" s="123"/>
      <c r="R265" s="123"/>
      <c r="S265" s="123">
        <v>0.03</v>
      </c>
      <c r="T265" s="123">
        <v>0.03</v>
      </c>
      <c r="U265" s="123"/>
      <c r="V265" s="123"/>
      <c r="W265" s="123"/>
      <c r="X265" s="123"/>
      <c r="Y265" s="123"/>
      <c r="Z265" s="123"/>
      <c r="AA265" s="123"/>
      <c r="AB265" s="123"/>
      <c r="AC265" s="123"/>
      <c r="AD265" s="123"/>
      <c r="AE265" s="123"/>
      <c r="AF265" s="123">
        <v>0.04</v>
      </c>
      <c r="AG265" s="125" t="s">
        <v>281</v>
      </c>
      <c r="AH265" s="125">
        <v>2021</v>
      </c>
    </row>
    <row r="266" spans="1:34" ht="15.75">
      <c r="A266" s="125"/>
      <c r="B266" s="151" t="s">
        <v>441</v>
      </c>
      <c r="C266" s="126" t="s">
        <v>41</v>
      </c>
      <c r="D266" s="123">
        <v>0.35</v>
      </c>
      <c r="E266" s="123"/>
      <c r="F266" s="123"/>
      <c r="G266" s="123"/>
      <c r="H266" s="123"/>
      <c r="I266" s="123"/>
      <c r="J266" s="123"/>
      <c r="K266" s="123"/>
      <c r="L266" s="123"/>
      <c r="M266" s="123"/>
      <c r="N266" s="123"/>
      <c r="O266" s="123"/>
      <c r="P266" s="123"/>
      <c r="Q266" s="123"/>
      <c r="R266" s="123"/>
      <c r="S266" s="123">
        <v>0.1</v>
      </c>
      <c r="T266" s="123">
        <v>0.1</v>
      </c>
      <c r="U266" s="123"/>
      <c r="V266" s="123"/>
      <c r="W266" s="123"/>
      <c r="X266" s="123"/>
      <c r="Y266" s="123"/>
      <c r="Z266" s="123"/>
      <c r="AA266" s="123"/>
      <c r="AB266" s="123"/>
      <c r="AC266" s="123"/>
      <c r="AD266" s="123"/>
      <c r="AE266" s="123"/>
      <c r="AF266" s="123">
        <v>0.15</v>
      </c>
      <c r="AG266" s="125" t="s">
        <v>281</v>
      </c>
      <c r="AH266" s="125"/>
    </row>
    <row r="267" spans="1:34" ht="15.75">
      <c r="A267" s="125"/>
      <c r="B267" s="126" t="s">
        <v>442</v>
      </c>
      <c r="C267" s="126" t="s">
        <v>41</v>
      </c>
      <c r="D267" s="123">
        <v>0.6499999999999999</v>
      </c>
      <c r="E267" s="123"/>
      <c r="F267" s="123">
        <v>0.41</v>
      </c>
      <c r="G267" s="123">
        <v>0.02</v>
      </c>
      <c r="H267" s="123">
        <v>0.03</v>
      </c>
      <c r="I267" s="123"/>
      <c r="J267" s="123"/>
      <c r="K267" s="123"/>
      <c r="L267" s="123"/>
      <c r="M267" s="123"/>
      <c r="N267" s="123"/>
      <c r="O267" s="123"/>
      <c r="P267" s="123"/>
      <c r="Q267" s="123"/>
      <c r="R267" s="123"/>
      <c r="S267" s="123"/>
      <c r="T267" s="123">
        <v>0.13</v>
      </c>
      <c r="U267" s="123"/>
      <c r="V267" s="123"/>
      <c r="W267" s="123"/>
      <c r="X267" s="123"/>
      <c r="Y267" s="123"/>
      <c r="Z267" s="123"/>
      <c r="AA267" s="123"/>
      <c r="AB267" s="123"/>
      <c r="AC267" s="123"/>
      <c r="AD267" s="123"/>
      <c r="AE267" s="123"/>
      <c r="AF267" s="123">
        <v>0.06</v>
      </c>
      <c r="AG267" s="125" t="s">
        <v>281</v>
      </c>
      <c r="AH267" s="125" t="s">
        <v>369</v>
      </c>
    </row>
    <row r="268" spans="1:34" ht="15.75">
      <c r="A268" s="125"/>
      <c r="B268" s="126" t="s">
        <v>443</v>
      </c>
      <c r="C268" s="126"/>
      <c r="D268" s="123">
        <v>5.209999999999999</v>
      </c>
      <c r="E268" s="123">
        <v>2.8</v>
      </c>
      <c r="F268" s="123">
        <v>1.9</v>
      </c>
      <c r="G268" s="123">
        <v>0.11</v>
      </c>
      <c r="H268" s="123"/>
      <c r="I268" s="123"/>
      <c r="J268" s="123"/>
      <c r="K268" s="123"/>
      <c r="L268" s="123"/>
      <c r="M268" s="123"/>
      <c r="N268" s="123"/>
      <c r="O268" s="123"/>
      <c r="P268" s="123"/>
      <c r="Q268" s="123"/>
      <c r="R268" s="123"/>
      <c r="S268" s="123">
        <v>0.3</v>
      </c>
      <c r="T268" s="123">
        <v>0.1</v>
      </c>
      <c r="U268" s="123"/>
      <c r="V268" s="123"/>
      <c r="W268" s="123"/>
      <c r="X268" s="123"/>
      <c r="Y268" s="123"/>
      <c r="Z268" s="123"/>
      <c r="AA268" s="123"/>
      <c r="AB268" s="123"/>
      <c r="AC268" s="123"/>
      <c r="AD268" s="123"/>
      <c r="AE268" s="123"/>
      <c r="AF268" s="123"/>
      <c r="AG268" s="125" t="s">
        <v>281</v>
      </c>
      <c r="AH268" s="125" t="s">
        <v>369</v>
      </c>
    </row>
    <row r="269" spans="1:34" s="140" customFormat="1" ht="15.75">
      <c r="A269" s="137"/>
      <c r="B269" s="166" t="s">
        <v>41</v>
      </c>
      <c r="C269" s="166" t="s">
        <v>41</v>
      </c>
      <c r="D269" s="136">
        <v>2.315</v>
      </c>
      <c r="E269" s="136">
        <v>1.26</v>
      </c>
      <c r="F269" s="136">
        <v>0.855</v>
      </c>
      <c r="G269" s="136">
        <v>0.05</v>
      </c>
      <c r="H269" s="136"/>
      <c r="I269" s="136"/>
      <c r="J269" s="136"/>
      <c r="K269" s="136"/>
      <c r="L269" s="136"/>
      <c r="M269" s="136"/>
      <c r="N269" s="136"/>
      <c r="O269" s="136"/>
      <c r="P269" s="136"/>
      <c r="Q269" s="136"/>
      <c r="R269" s="136"/>
      <c r="S269" s="136">
        <v>0.1</v>
      </c>
      <c r="T269" s="136">
        <v>0.05</v>
      </c>
      <c r="U269" s="136"/>
      <c r="V269" s="136"/>
      <c r="W269" s="136"/>
      <c r="X269" s="136"/>
      <c r="Y269" s="136"/>
      <c r="Z269" s="136"/>
      <c r="AA269" s="136"/>
      <c r="AB269" s="136"/>
      <c r="AC269" s="136"/>
      <c r="AD269" s="136"/>
      <c r="AE269" s="136"/>
      <c r="AF269" s="136"/>
      <c r="AG269" s="137"/>
      <c r="AH269" s="137"/>
    </row>
    <row r="270" spans="1:34" s="140" customFormat="1" ht="15.75">
      <c r="A270" s="137"/>
      <c r="B270" s="166" t="s">
        <v>70</v>
      </c>
      <c r="C270" s="166" t="s">
        <v>70</v>
      </c>
      <c r="D270" s="136">
        <v>2.41</v>
      </c>
      <c r="E270" s="136">
        <v>1.4</v>
      </c>
      <c r="F270" s="136">
        <v>0.8</v>
      </c>
      <c r="G270" s="136">
        <v>0.06</v>
      </c>
      <c r="H270" s="136"/>
      <c r="I270" s="136"/>
      <c r="J270" s="136"/>
      <c r="K270" s="136"/>
      <c r="L270" s="136"/>
      <c r="M270" s="136"/>
      <c r="N270" s="136"/>
      <c r="O270" s="136"/>
      <c r="P270" s="136"/>
      <c r="Q270" s="136"/>
      <c r="R270" s="136"/>
      <c r="S270" s="136">
        <v>0.1</v>
      </c>
      <c r="T270" s="136">
        <v>0.05</v>
      </c>
      <c r="U270" s="136"/>
      <c r="V270" s="136"/>
      <c r="W270" s="136"/>
      <c r="X270" s="136"/>
      <c r="Y270" s="136"/>
      <c r="Z270" s="136"/>
      <c r="AA270" s="136"/>
      <c r="AB270" s="136"/>
      <c r="AC270" s="136"/>
      <c r="AD270" s="136"/>
      <c r="AE270" s="136"/>
      <c r="AF270" s="136"/>
      <c r="AG270" s="137"/>
      <c r="AH270" s="137"/>
    </row>
    <row r="271" spans="1:34" s="140" customFormat="1" ht="15.75">
      <c r="A271" s="137"/>
      <c r="B271" s="166" t="s">
        <v>71</v>
      </c>
      <c r="C271" s="166" t="s">
        <v>71</v>
      </c>
      <c r="D271" s="136">
        <v>0.15000000000000002</v>
      </c>
      <c r="E271" s="136">
        <v>0.05</v>
      </c>
      <c r="F271" s="136">
        <v>0.05</v>
      </c>
      <c r="G271" s="136"/>
      <c r="H271" s="136"/>
      <c r="I271" s="136"/>
      <c r="J271" s="136"/>
      <c r="K271" s="136"/>
      <c r="L271" s="136"/>
      <c r="M271" s="136"/>
      <c r="N271" s="136"/>
      <c r="O271" s="136"/>
      <c r="P271" s="136"/>
      <c r="Q271" s="136"/>
      <c r="R271" s="136"/>
      <c r="S271" s="136">
        <v>0.05</v>
      </c>
      <c r="T271" s="136"/>
      <c r="U271" s="136"/>
      <c r="V271" s="136"/>
      <c r="W271" s="136"/>
      <c r="X271" s="136"/>
      <c r="Y271" s="136"/>
      <c r="Z271" s="136"/>
      <c r="AA271" s="136"/>
      <c r="AB271" s="136"/>
      <c r="AC271" s="136"/>
      <c r="AD271" s="136"/>
      <c r="AE271" s="136"/>
      <c r="AF271" s="136"/>
      <c r="AG271" s="137"/>
      <c r="AH271" s="137"/>
    </row>
    <row r="272" spans="1:34" s="140" customFormat="1" ht="15.75">
      <c r="A272" s="137"/>
      <c r="B272" s="166" t="s">
        <v>208</v>
      </c>
      <c r="C272" s="166" t="s">
        <v>208</v>
      </c>
      <c r="D272" s="136">
        <v>0.3349999999999998</v>
      </c>
      <c r="E272" s="136">
        <v>0.0899999999999999</v>
      </c>
      <c r="F272" s="136">
        <v>0.1949999999999999</v>
      </c>
      <c r="G272" s="136"/>
      <c r="H272" s="136"/>
      <c r="I272" s="136"/>
      <c r="J272" s="136"/>
      <c r="K272" s="136"/>
      <c r="L272" s="136"/>
      <c r="M272" s="136"/>
      <c r="N272" s="136"/>
      <c r="O272" s="136"/>
      <c r="P272" s="136"/>
      <c r="Q272" s="136"/>
      <c r="R272" s="136"/>
      <c r="S272" s="136">
        <v>0.049999999999999975</v>
      </c>
      <c r="T272" s="136"/>
      <c r="U272" s="136"/>
      <c r="V272" s="136"/>
      <c r="W272" s="136"/>
      <c r="X272" s="136"/>
      <c r="Y272" s="136"/>
      <c r="Z272" s="136"/>
      <c r="AA272" s="136"/>
      <c r="AB272" s="136"/>
      <c r="AC272" s="136"/>
      <c r="AD272" s="136"/>
      <c r="AE272" s="136"/>
      <c r="AF272" s="136"/>
      <c r="AG272" s="137"/>
      <c r="AH272" s="137"/>
    </row>
    <row r="273" spans="1:34" ht="15.75">
      <c r="A273" s="125"/>
      <c r="B273" s="126" t="s">
        <v>444</v>
      </c>
      <c r="C273" s="256" t="s">
        <v>41</v>
      </c>
      <c r="D273" s="123">
        <v>1.9400000000000002</v>
      </c>
      <c r="E273" s="123">
        <v>1.86</v>
      </c>
      <c r="F273" s="123"/>
      <c r="G273" s="123"/>
      <c r="H273" s="123"/>
      <c r="I273" s="123"/>
      <c r="J273" s="123"/>
      <c r="K273" s="123"/>
      <c r="L273" s="123"/>
      <c r="M273" s="123"/>
      <c r="N273" s="123"/>
      <c r="O273" s="123"/>
      <c r="P273" s="123"/>
      <c r="Q273" s="123"/>
      <c r="R273" s="123"/>
      <c r="S273" s="123">
        <v>0.04</v>
      </c>
      <c r="T273" s="123">
        <v>0.03</v>
      </c>
      <c r="U273" s="123"/>
      <c r="V273" s="123"/>
      <c r="W273" s="123"/>
      <c r="X273" s="123"/>
      <c r="Y273" s="123">
        <v>0.01</v>
      </c>
      <c r="Z273" s="123"/>
      <c r="AA273" s="123"/>
      <c r="AB273" s="123"/>
      <c r="AC273" s="123"/>
      <c r="AD273" s="123"/>
      <c r="AE273" s="123"/>
      <c r="AF273" s="123"/>
      <c r="AG273" s="125" t="s">
        <v>281</v>
      </c>
      <c r="AH273" s="125">
        <v>2017</v>
      </c>
    </row>
    <row r="274" spans="1:34" ht="15.75">
      <c r="A274" s="125"/>
      <c r="B274" s="126" t="s">
        <v>445</v>
      </c>
      <c r="C274" s="126"/>
      <c r="D274" s="123">
        <v>7.2</v>
      </c>
      <c r="E274" s="123">
        <v>6.45</v>
      </c>
      <c r="F274" s="123"/>
      <c r="G274" s="123"/>
      <c r="H274" s="123"/>
      <c r="I274" s="123"/>
      <c r="J274" s="123"/>
      <c r="K274" s="123"/>
      <c r="L274" s="123"/>
      <c r="M274" s="123"/>
      <c r="N274" s="123"/>
      <c r="O274" s="123"/>
      <c r="P274" s="123"/>
      <c r="Q274" s="123"/>
      <c r="R274" s="123"/>
      <c r="S274" s="123">
        <v>0.4</v>
      </c>
      <c r="T274" s="123">
        <v>0.2</v>
      </c>
      <c r="U274" s="123"/>
      <c r="V274" s="123"/>
      <c r="W274" s="123"/>
      <c r="X274" s="123"/>
      <c r="Y274" s="123">
        <v>0.05</v>
      </c>
      <c r="Z274" s="123"/>
      <c r="AA274" s="123"/>
      <c r="AB274" s="123"/>
      <c r="AC274" s="123"/>
      <c r="AD274" s="123"/>
      <c r="AE274" s="123"/>
      <c r="AF274" s="123">
        <v>0.1</v>
      </c>
      <c r="AG274" s="125" t="s">
        <v>281</v>
      </c>
      <c r="AH274" s="125">
        <v>2016</v>
      </c>
    </row>
    <row r="275" spans="1:34" s="140" customFormat="1" ht="15.75">
      <c r="A275" s="137"/>
      <c r="B275" s="166" t="s">
        <v>41</v>
      </c>
      <c r="C275" s="166" t="s">
        <v>41</v>
      </c>
      <c r="D275" s="163">
        <v>3.2399999999999998</v>
      </c>
      <c r="E275" s="163">
        <v>2.94</v>
      </c>
      <c r="F275" s="163"/>
      <c r="G275" s="163"/>
      <c r="H275" s="163"/>
      <c r="I275" s="163"/>
      <c r="J275" s="163"/>
      <c r="K275" s="163"/>
      <c r="L275" s="163"/>
      <c r="M275" s="163"/>
      <c r="N275" s="163"/>
      <c r="O275" s="163"/>
      <c r="P275" s="163"/>
      <c r="Q275" s="163"/>
      <c r="R275" s="163"/>
      <c r="S275" s="163">
        <v>0.1</v>
      </c>
      <c r="T275" s="163">
        <v>0.1</v>
      </c>
      <c r="U275" s="163"/>
      <c r="V275" s="163"/>
      <c r="W275" s="163"/>
      <c r="X275" s="163"/>
      <c r="Y275" s="163">
        <v>0.05</v>
      </c>
      <c r="Z275" s="163"/>
      <c r="AA275" s="163"/>
      <c r="AB275" s="163"/>
      <c r="AC275" s="163"/>
      <c r="AD275" s="163"/>
      <c r="AE275" s="163"/>
      <c r="AF275" s="163">
        <v>0.05</v>
      </c>
      <c r="AG275" s="137"/>
      <c r="AH275" s="137"/>
    </row>
    <row r="276" spans="1:34" s="140" customFormat="1" ht="15.75">
      <c r="A276" s="137"/>
      <c r="B276" s="166" t="s">
        <v>70</v>
      </c>
      <c r="C276" s="166" t="s">
        <v>70</v>
      </c>
      <c r="D276" s="163">
        <v>3.2399999999999998</v>
      </c>
      <c r="E276" s="163">
        <v>2.79</v>
      </c>
      <c r="F276" s="163"/>
      <c r="G276" s="163"/>
      <c r="H276" s="163"/>
      <c r="I276" s="163"/>
      <c r="J276" s="163"/>
      <c r="K276" s="163"/>
      <c r="L276" s="163"/>
      <c r="M276" s="163"/>
      <c r="N276" s="163"/>
      <c r="O276" s="163"/>
      <c r="P276" s="163"/>
      <c r="Q276" s="163"/>
      <c r="R276" s="163"/>
      <c r="S276" s="163">
        <v>0.3</v>
      </c>
      <c r="T276" s="163">
        <v>0.1</v>
      </c>
      <c r="U276" s="163"/>
      <c r="V276" s="163"/>
      <c r="W276" s="163"/>
      <c r="X276" s="163"/>
      <c r="Y276" s="163"/>
      <c r="Z276" s="163"/>
      <c r="AA276" s="163"/>
      <c r="AB276" s="163"/>
      <c r="AC276" s="163"/>
      <c r="AD276" s="163"/>
      <c r="AE276" s="163"/>
      <c r="AF276" s="163">
        <v>0.05</v>
      </c>
      <c r="AG276" s="137"/>
      <c r="AH276" s="137"/>
    </row>
    <row r="277" spans="1:34" s="140" customFormat="1" ht="15.75">
      <c r="A277" s="137"/>
      <c r="B277" s="166" t="s">
        <v>71</v>
      </c>
      <c r="C277" s="166" t="s">
        <v>71</v>
      </c>
      <c r="D277" s="163">
        <v>0.36</v>
      </c>
      <c r="E277" s="163">
        <v>0.36</v>
      </c>
      <c r="F277" s="163"/>
      <c r="G277" s="163"/>
      <c r="H277" s="163"/>
      <c r="I277" s="163"/>
      <c r="J277" s="163"/>
      <c r="K277" s="163"/>
      <c r="L277" s="163"/>
      <c r="M277" s="163"/>
      <c r="N277" s="163"/>
      <c r="O277" s="163"/>
      <c r="P277" s="163"/>
      <c r="Q277" s="163"/>
      <c r="R277" s="163"/>
      <c r="S277" s="163"/>
      <c r="T277" s="163"/>
      <c r="U277" s="163"/>
      <c r="V277" s="163"/>
      <c r="W277" s="163"/>
      <c r="X277" s="163"/>
      <c r="Y277" s="163"/>
      <c r="Z277" s="163"/>
      <c r="AA277" s="163"/>
      <c r="AB277" s="163"/>
      <c r="AC277" s="163"/>
      <c r="AD277" s="163"/>
      <c r="AE277" s="163"/>
      <c r="AF277" s="163"/>
      <c r="AG277" s="137"/>
      <c r="AH277" s="137"/>
    </row>
    <row r="278" spans="1:34" s="140" customFormat="1" ht="15.75">
      <c r="A278" s="137"/>
      <c r="B278" s="166" t="s">
        <v>208</v>
      </c>
      <c r="C278" s="166" t="s">
        <v>208</v>
      </c>
      <c r="D278" s="163">
        <v>0.36</v>
      </c>
      <c r="E278" s="163">
        <v>0.36</v>
      </c>
      <c r="F278" s="163"/>
      <c r="G278" s="163"/>
      <c r="H278" s="163"/>
      <c r="I278" s="163"/>
      <c r="J278" s="163"/>
      <c r="K278" s="163"/>
      <c r="L278" s="163"/>
      <c r="M278" s="163"/>
      <c r="N278" s="163"/>
      <c r="O278" s="163"/>
      <c r="P278" s="163"/>
      <c r="Q278" s="163"/>
      <c r="R278" s="163"/>
      <c r="S278" s="163"/>
      <c r="T278" s="163"/>
      <c r="U278" s="163"/>
      <c r="V278" s="163"/>
      <c r="W278" s="163"/>
      <c r="X278" s="163"/>
      <c r="Y278" s="163"/>
      <c r="Z278" s="163"/>
      <c r="AA278" s="163"/>
      <c r="AB278" s="163"/>
      <c r="AC278" s="163"/>
      <c r="AD278" s="163"/>
      <c r="AE278" s="163"/>
      <c r="AF278" s="163"/>
      <c r="AG278" s="137"/>
      <c r="AH278" s="137"/>
    </row>
    <row r="279" spans="1:34" ht="15.75">
      <c r="A279" s="125"/>
      <c r="B279" s="126" t="s">
        <v>446</v>
      </c>
      <c r="C279" s="126" t="s">
        <v>41</v>
      </c>
      <c r="D279" s="123">
        <v>5.4799999999999995</v>
      </c>
      <c r="E279" s="128">
        <v>5</v>
      </c>
      <c r="F279" s="128"/>
      <c r="G279" s="128">
        <v>0.09</v>
      </c>
      <c r="H279" s="128"/>
      <c r="I279" s="128"/>
      <c r="J279" s="128"/>
      <c r="K279" s="123"/>
      <c r="L279" s="123"/>
      <c r="M279" s="123"/>
      <c r="N279" s="123"/>
      <c r="O279" s="123"/>
      <c r="P279" s="123"/>
      <c r="Q279" s="123"/>
      <c r="R279" s="123"/>
      <c r="S279" s="128">
        <v>0.2</v>
      </c>
      <c r="T279" s="128">
        <v>0.05</v>
      </c>
      <c r="U279" s="128"/>
      <c r="V279" s="123"/>
      <c r="W279" s="123"/>
      <c r="X279" s="123"/>
      <c r="Y279" s="123">
        <v>0.13</v>
      </c>
      <c r="Z279" s="123"/>
      <c r="AA279" s="123"/>
      <c r="AB279" s="123"/>
      <c r="AC279" s="123"/>
      <c r="AD279" s="123"/>
      <c r="AE279" s="123"/>
      <c r="AF279" s="128">
        <v>0.01</v>
      </c>
      <c r="AG279" s="125" t="s">
        <v>281</v>
      </c>
      <c r="AH279" s="125"/>
    </row>
    <row r="280" spans="1:34" ht="15.75">
      <c r="A280" s="125"/>
      <c r="B280" s="126" t="s">
        <v>413</v>
      </c>
      <c r="C280" s="126" t="s">
        <v>41</v>
      </c>
      <c r="D280" s="123">
        <v>3.8000000000000003</v>
      </c>
      <c r="E280" s="123"/>
      <c r="F280" s="123"/>
      <c r="G280" s="123">
        <v>0.8</v>
      </c>
      <c r="H280" s="123">
        <v>1.4</v>
      </c>
      <c r="I280" s="123">
        <v>1.6</v>
      </c>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5" t="s">
        <v>281</v>
      </c>
      <c r="AH280" s="125"/>
    </row>
    <row r="281" spans="1:34" ht="15.75">
      <c r="A281" s="125"/>
      <c r="B281" s="126" t="s">
        <v>605</v>
      </c>
      <c r="C281" s="126"/>
      <c r="D281" s="123">
        <v>18.000000000000004</v>
      </c>
      <c r="E281" s="123">
        <v>17.17</v>
      </c>
      <c r="F281" s="123"/>
      <c r="G281" s="123"/>
      <c r="H281" s="123"/>
      <c r="I281" s="123"/>
      <c r="J281" s="123"/>
      <c r="K281" s="123"/>
      <c r="L281" s="123"/>
      <c r="M281" s="123"/>
      <c r="N281" s="123"/>
      <c r="O281" s="123"/>
      <c r="P281" s="123"/>
      <c r="Q281" s="123"/>
      <c r="R281" s="123"/>
      <c r="S281" s="123">
        <v>0.3</v>
      </c>
      <c r="T281" s="123">
        <v>0.3</v>
      </c>
      <c r="U281" s="123"/>
      <c r="V281" s="123"/>
      <c r="W281" s="123"/>
      <c r="X281" s="123"/>
      <c r="Y281" s="123">
        <v>0.03</v>
      </c>
      <c r="Z281" s="123"/>
      <c r="AA281" s="123"/>
      <c r="AB281" s="123"/>
      <c r="AC281" s="123"/>
      <c r="AD281" s="123"/>
      <c r="AE281" s="123"/>
      <c r="AF281" s="123">
        <v>0.2</v>
      </c>
      <c r="AG281" s="125" t="s">
        <v>282</v>
      </c>
      <c r="AH281" s="125" t="s">
        <v>369</v>
      </c>
    </row>
    <row r="282" spans="1:34" s="140" customFormat="1" ht="15.75">
      <c r="A282" s="137"/>
      <c r="B282" s="166" t="s">
        <v>41</v>
      </c>
      <c r="C282" s="166" t="s">
        <v>41</v>
      </c>
      <c r="D282" s="163">
        <v>9</v>
      </c>
      <c r="E282" s="163">
        <v>8.57</v>
      </c>
      <c r="F282" s="163"/>
      <c r="G282" s="163"/>
      <c r="H282" s="163"/>
      <c r="I282" s="163"/>
      <c r="J282" s="163"/>
      <c r="K282" s="163"/>
      <c r="L282" s="163"/>
      <c r="M282" s="163"/>
      <c r="N282" s="163"/>
      <c r="O282" s="163"/>
      <c r="P282" s="163"/>
      <c r="Q282" s="163"/>
      <c r="R282" s="163"/>
      <c r="S282" s="163">
        <v>0.15</v>
      </c>
      <c r="T282" s="163">
        <v>0.15</v>
      </c>
      <c r="U282" s="163"/>
      <c r="V282" s="163"/>
      <c r="W282" s="163"/>
      <c r="X282" s="163"/>
      <c r="Y282" s="163">
        <v>0.03</v>
      </c>
      <c r="Z282" s="163"/>
      <c r="AA282" s="163"/>
      <c r="AB282" s="163"/>
      <c r="AC282" s="163"/>
      <c r="AD282" s="163"/>
      <c r="AE282" s="163"/>
      <c r="AF282" s="163">
        <v>0.1</v>
      </c>
      <c r="AG282" s="137"/>
      <c r="AH282" s="137"/>
    </row>
    <row r="283" spans="1:34" s="140" customFormat="1" ht="15.75">
      <c r="A283" s="137"/>
      <c r="B283" s="166" t="s">
        <v>70</v>
      </c>
      <c r="C283" s="166" t="s">
        <v>70</v>
      </c>
      <c r="D283" s="163">
        <v>7.2</v>
      </c>
      <c r="E283" s="163">
        <v>6.8</v>
      </c>
      <c r="F283" s="163"/>
      <c r="G283" s="163"/>
      <c r="H283" s="163"/>
      <c r="I283" s="163"/>
      <c r="J283" s="163"/>
      <c r="K283" s="163"/>
      <c r="L283" s="163"/>
      <c r="M283" s="163"/>
      <c r="N283" s="163"/>
      <c r="O283" s="163"/>
      <c r="P283" s="163"/>
      <c r="Q283" s="163"/>
      <c r="R283" s="163"/>
      <c r="S283" s="163">
        <v>0.15</v>
      </c>
      <c r="T283" s="163">
        <v>0.15</v>
      </c>
      <c r="U283" s="163"/>
      <c r="V283" s="163"/>
      <c r="W283" s="163"/>
      <c r="X283" s="163"/>
      <c r="Y283" s="163"/>
      <c r="Z283" s="163"/>
      <c r="AA283" s="163"/>
      <c r="AB283" s="163"/>
      <c r="AC283" s="163"/>
      <c r="AD283" s="163"/>
      <c r="AE283" s="163"/>
      <c r="AF283" s="163">
        <v>0.1</v>
      </c>
      <c r="AG283" s="137"/>
      <c r="AH283" s="137"/>
    </row>
    <row r="284" spans="1:34" s="140" customFormat="1" ht="15.75">
      <c r="A284" s="137"/>
      <c r="B284" s="166" t="s">
        <v>71</v>
      </c>
      <c r="C284" s="166" t="s">
        <v>71</v>
      </c>
      <c r="D284" s="163">
        <v>0.9</v>
      </c>
      <c r="E284" s="163">
        <v>0.9</v>
      </c>
      <c r="F284" s="163"/>
      <c r="G284" s="163"/>
      <c r="H284" s="163"/>
      <c r="I284" s="163"/>
      <c r="J284" s="163"/>
      <c r="K284" s="163"/>
      <c r="L284" s="163"/>
      <c r="M284" s="163"/>
      <c r="N284" s="163"/>
      <c r="O284" s="163"/>
      <c r="P284" s="163"/>
      <c r="Q284" s="163"/>
      <c r="R284" s="163"/>
      <c r="S284" s="163"/>
      <c r="T284" s="163"/>
      <c r="U284" s="163"/>
      <c r="V284" s="163"/>
      <c r="W284" s="163"/>
      <c r="X284" s="163"/>
      <c r="Y284" s="163"/>
      <c r="Z284" s="163"/>
      <c r="AA284" s="163"/>
      <c r="AB284" s="163"/>
      <c r="AC284" s="163"/>
      <c r="AD284" s="163"/>
      <c r="AE284" s="163"/>
      <c r="AF284" s="163"/>
      <c r="AG284" s="137"/>
      <c r="AH284" s="137"/>
    </row>
    <row r="285" spans="1:34" s="140" customFormat="1" ht="15.75">
      <c r="A285" s="137"/>
      <c r="B285" s="166" t="s">
        <v>208</v>
      </c>
      <c r="C285" s="166" t="s">
        <v>208</v>
      </c>
      <c r="D285" s="163">
        <v>0.9</v>
      </c>
      <c r="E285" s="163">
        <v>0.9</v>
      </c>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c r="AB285" s="163"/>
      <c r="AC285" s="163"/>
      <c r="AD285" s="163"/>
      <c r="AE285" s="163"/>
      <c r="AF285" s="163"/>
      <c r="AG285" s="137"/>
      <c r="AH285" s="137"/>
    </row>
    <row r="286" spans="1:34" ht="15.75">
      <c r="A286" s="125"/>
      <c r="B286" s="126" t="s">
        <v>295</v>
      </c>
      <c r="C286" s="126"/>
      <c r="D286" s="123">
        <v>7.87</v>
      </c>
      <c r="E286" s="123">
        <v>6.94</v>
      </c>
      <c r="F286" s="123">
        <v>0.55</v>
      </c>
      <c r="G286" s="123"/>
      <c r="H286" s="123"/>
      <c r="I286" s="123"/>
      <c r="J286" s="123"/>
      <c r="K286" s="123"/>
      <c r="L286" s="123"/>
      <c r="M286" s="123"/>
      <c r="N286" s="123"/>
      <c r="O286" s="123"/>
      <c r="P286" s="123"/>
      <c r="Q286" s="123"/>
      <c r="R286" s="123"/>
      <c r="S286" s="123">
        <v>0.2</v>
      </c>
      <c r="T286" s="123">
        <v>0.1</v>
      </c>
      <c r="U286" s="123"/>
      <c r="V286" s="123"/>
      <c r="W286" s="123"/>
      <c r="X286" s="123"/>
      <c r="Y286" s="123">
        <v>0.03</v>
      </c>
      <c r="Z286" s="123"/>
      <c r="AA286" s="123"/>
      <c r="AB286" s="123"/>
      <c r="AC286" s="123"/>
      <c r="AD286" s="123"/>
      <c r="AE286" s="123"/>
      <c r="AF286" s="123">
        <v>0.05</v>
      </c>
      <c r="AG286" s="125" t="s">
        <v>282</v>
      </c>
      <c r="AH286" s="125">
        <v>2021</v>
      </c>
    </row>
    <row r="287" spans="1:34" s="177" customFormat="1" ht="15.75">
      <c r="A287" s="174"/>
      <c r="B287" s="166" t="s">
        <v>41</v>
      </c>
      <c r="C287" s="166" t="s">
        <v>41</v>
      </c>
      <c r="D287" s="163">
        <v>4.3195</v>
      </c>
      <c r="E287" s="163">
        <v>3.8170000000000006</v>
      </c>
      <c r="F287" s="163">
        <v>0.30250000000000005</v>
      </c>
      <c r="G287" s="163"/>
      <c r="H287" s="163"/>
      <c r="I287" s="163"/>
      <c r="J287" s="163"/>
      <c r="K287" s="163"/>
      <c r="L287" s="163"/>
      <c r="M287" s="163"/>
      <c r="N287" s="163"/>
      <c r="O287" s="163"/>
      <c r="P287" s="163"/>
      <c r="Q287" s="163"/>
      <c r="R287" s="163"/>
      <c r="S287" s="163">
        <v>0.1</v>
      </c>
      <c r="T287" s="163">
        <v>0.05</v>
      </c>
      <c r="U287" s="163"/>
      <c r="V287" s="163"/>
      <c r="W287" s="163"/>
      <c r="X287" s="163"/>
      <c r="Y287" s="163">
        <v>0.02</v>
      </c>
      <c r="Z287" s="163"/>
      <c r="AA287" s="163"/>
      <c r="AB287" s="163"/>
      <c r="AC287" s="163"/>
      <c r="AD287" s="163"/>
      <c r="AE287" s="163"/>
      <c r="AF287" s="163">
        <v>0.03</v>
      </c>
      <c r="AG287" s="174"/>
      <c r="AH287" s="174"/>
    </row>
    <row r="288" spans="1:34" s="177" customFormat="1" ht="15.75">
      <c r="A288" s="174"/>
      <c r="B288" s="166" t="s">
        <v>70</v>
      </c>
      <c r="C288" s="166" t="s">
        <v>70</v>
      </c>
      <c r="D288" s="163">
        <v>3.3799999999999994</v>
      </c>
      <c r="E288" s="163">
        <v>3</v>
      </c>
      <c r="F288" s="163">
        <v>0.25</v>
      </c>
      <c r="G288" s="163"/>
      <c r="H288" s="163"/>
      <c r="I288" s="163"/>
      <c r="J288" s="163"/>
      <c r="K288" s="163"/>
      <c r="L288" s="163"/>
      <c r="M288" s="163"/>
      <c r="N288" s="163"/>
      <c r="O288" s="163"/>
      <c r="P288" s="163"/>
      <c r="Q288" s="163"/>
      <c r="R288" s="163"/>
      <c r="S288" s="163">
        <v>0.05</v>
      </c>
      <c r="T288" s="163">
        <v>0.05</v>
      </c>
      <c r="U288" s="163"/>
      <c r="V288" s="163"/>
      <c r="W288" s="163"/>
      <c r="X288" s="163"/>
      <c r="Y288" s="163">
        <v>0.01</v>
      </c>
      <c r="Z288" s="163"/>
      <c r="AA288" s="163"/>
      <c r="AB288" s="163"/>
      <c r="AC288" s="163"/>
      <c r="AD288" s="163"/>
      <c r="AE288" s="163"/>
      <c r="AF288" s="163">
        <v>0.02</v>
      </c>
      <c r="AG288" s="174"/>
      <c r="AH288" s="174"/>
    </row>
    <row r="289" spans="1:34" s="177" customFormat="1" ht="15.75">
      <c r="A289" s="174"/>
      <c r="B289" s="166" t="s">
        <v>71</v>
      </c>
      <c r="C289" s="166" t="s">
        <v>71</v>
      </c>
      <c r="D289" s="163">
        <v>0.05</v>
      </c>
      <c r="E289" s="163">
        <v>0.05</v>
      </c>
      <c r="F289" s="163"/>
      <c r="G289" s="163"/>
      <c r="H289" s="163"/>
      <c r="I289" s="163"/>
      <c r="J289" s="163"/>
      <c r="K289" s="163"/>
      <c r="L289" s="163"/>
      <c r="M289" s="163"/>
      <c r="N289" s="163"/>
      <c r="O289" s="163"/>
      <c r="P289" s="163"/>
      <c r="Q289" s="163"/>
      <c r="R289" s="163"/>
      <c r="S289" s="163"/>
      <c r="T289" s="163"/>
      <c r="U289" s="163"/>
      <c r="V289" s="163"/>
      <c r="W289" s="163"/>
      <c r="X289" s="163"/>
      <c r="Y289" s="163"/>
      <c r="Z289" s="163"/>
      <c r="AA289" s="163"/>
      <c r="AB289" s="163"/>
      <c r="AC289" s="163"/>
      <c r="AD289" s="163"/>
      <c r="AE289" s="163"/>
      <c r="AF289" s="163"/>
      <c r="AG289" s="174"/>
      <c r="AH289" s="174"/>
    </row>
    <row r="290" spans="1:34" s="177" customFormat="1" ht="15.75">
      <c r="A290" s="174"/>
      <c r="B290" s="166" t="s">
        <v>208</v>
      </c>
      <c r="C290" s="166" t="s">
        <v>208</v>
      </c>
      <c r="D290" s="163">
        <v>0.12299999999999978</v>
      </c>
      <c r="E290" s="163">
        <v>0.07299999999999977</v>
      </c>
      <c r="F290" s="163"/>
      <c r="G290" s="163"/>
      <c r="H290" s="163"/>
      <c r="I290" s="163"/>
      <c r="J290" s="163"/>
      <c r="K290" s="163"/>
      <c r="L290" s="163"/>
      <c r="M290" s="163"/>
      <c r="N290" s="163"/>
      <c r="O290" s="163"/>
      <c r="P290" s="163"/>
      <c r="Q290" s="163"/>
      <c r="R290" s="163"/>
      <c r="S290" s="163">
        <v>0.05</v>
      </c>
      <c r="T290" s="163"/>
      <c r="U290" s="163"/>
      <c r="V290" s="163"/>
      <c r="W290" s="163"/>
      <c r="X290" s="163"/>
      <c r="Y290" s="163"/>
      <c r="Z290" s="163"/>
      <c r="AA290" s="163"/>
      <c r="AB290" s="163"/>
      <c r="AC290" s="163"/>
      <c r="AD290" s="163"/>
      <c r="AE290" s="163"/>
      <c r="AF290" s="163"/>
      <c r="AG290" s="174"/>
      <c r="AH290" s="174"/>
    </row>
    <row r="291" spans="1:34" ht="15.75">
      <c r="A291" s="125"/>
      <c r="B291" s="126" t="s">
        <v>413</v>
      </c>
      <c r="C291" s="126" t="s">
        <v>41</v>
      </c>
      <c r="D291" s="123">
        <v>1</v>
      </c>
      <c r="E291" s="123"/>
      <c r="F291" s="123"/>
      <c r="G291" s="123"/>
      <c r="H291" s="123"/>
      <c r="I291" s="123">
        <v>1</v>
      </c>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5" t="s">
        <v>282</v>
      </c>
      <c r="AH291" s="125"/>
    </row>
    <row r="292" spans="1:34" ht="31.5">
      <c r="A292" s="125"/>
      <c r="B292" s="126" t="s">
        <v>447</v>
      </c>
      <c r="C292" s="126"/>
      <c r="D292" s="123">
        <v>3.31</v>
      </c>
      <c r="E292" s="123">
        <v>0.1</v>
      </c>
      <c r="F292" s="123"/>
      <c r="G292" s="123"/>
      <c r="H292" s="123">
        <v>0.21</v>
      </c>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v>3</v>
      </c>
      <c r="AG292" s="125" t="s">
        <v>303</v>
      </c>
      <c r="AH292" s="125">
        <v>2016</v>
      </c>
    </row>
    <row r="293" spans="1:34" s="140" customFormat="1" ht="15.75">
      <c r="A293" s="137"/>
      <c r="B293" s="166" t="s">
        <v>41</v>
      </c>
      <c r="C293" s="138" t="s">
        <v>41</v>
      </c>
      <c r="D293" s="163">
        <v>1.66</v>
      </c>
      <c r="E293" s="163">
        <v>0.05</v>
      </c>
      <c r="F293" s="163"/>
      <c r="G293" s="163"/>
      <c r="H293" s="163">
        <v>0.11</v>
      </c>
      <c r="I293" s="163"/>
      <c r="J293" s="163"/>
      <c r="K293" s="163"/>
      <c r="L293" s="163"/>
      <c r="M293" s="163"/>
      <c r="N293" s="163"/>
      <c r="O293" s="163"/>
      <c r="P293" s="163"/>
      <c r="Q293" s="163"/>
      <c r="R293" s="163"/>
      <c r="S293" s="163"/>
      <c r="T293" s="163"/>
      <c r="U293" s="163"/>
      <c r="V293" s="163"/>
      <c r="W293" s="163"/>
      <c r="X293" s="163"/>
      <c r="Y293" s="163"/>
      <c r="Z293" s="163"/>
      <c r="AA293" s="163"/>
      <c r="AB293" s="163"/>
      <c r="AC293" s="163"/>
      <c r="AD293" s="163"/>
      <c r="AE293" s="163"/>
      <c r="AF293" s="163">
        <v>1.5</v>
      </c>
      <c r="AG293" s="137"/>
      <c r="AH293" s="137"/>
    </row>
    <row r="294" spans="1:34" s="140" customFormat="1" ht="15.75">
      <c r="A294" s="137"/>
      <c r="B294" s="166" t="s">
        <v>70</v>
      </c>
      <c r="C294" s="166" t="s">
        <v>70</v>
      </c>
      <c r="D294" s="163">
        <v>1.65</v>
      </c>
      <c r="E294" s="163">
        <v>0.05</v>
      </c>
      <c r="F294" s="163"/>
      <c r="G294" s="163"/>
      <c r="H294" s="163">
        <v>0.1</v>
      </c>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v>1.5</v>
      </c>
      <c r="AG294" s="137"/>
      <c r="AH294" s="137"/>
    </row>
    <row r="295" spans="1:34" ht="15.75">
      <c r="A295" s="125"/>
      <c r="B295" s="126" t="s">
        <v>413</v>
      </c>
      <c r="C295" s="126" t="s">
        <v>41</v>
      </c>
      <c r="D295" s="123">
        <v>3.8</v>
      </c>
      <c r="E295" s="123"/>
      <c r="F295" s="123"/>
      <c r="G295" s="123"/>
      <c r="H295" s="123">
        <v>1.9</v>
      </c>
      <c r="I295" s="123">
        <v>1.9</v>
      </c>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5" t="s">
        <v>278</v>
      </c>
      <c r="AH295" s="125">
        <v>2021</v>
      </c>
    </row>
    <row r="296" spans="1:34" ht="15.75">
      <c r="A296" s="125"/>
      <c r="B296" s="126" t="s">
        <v>334</v>
      </c>
      <c r="C296" s="126"/>
      <c r="D296" s="123">
        <v>83.98</v>
      </c>
      <c r="E296" s="161">
        <v>62.87</v>
      </c>
      <c r="F296" s="161"/>
      <c r="G296" s="161"/>
      <c r="H296" s="160">
        <v>0.81</v>
      </c>
      <c r="I296" s="161">
        <v>0.12</v>
      </c>
      <c r="J296" s="161">
        <v>0.47</v>
      </c>
      <c r="K296" s="160"/>
      <c r="L296" s="160"/>
      <c r="M296" s="160"/>
      <c r="N296" s="160"/>
      <c r="O296" s="160"/>
      <c r="P296" s="160"/>
      <c r="Q296" s="160"/>
      <c r="R296" s="160"/>
      <c r="S296" s="161">
        <v>7.86</v>
      </c>
      <c r="T296" s="161">
        <v>6.92</v>
      </c>
      <c r="U296" s="161"/>
      <c r="V296" s="160"/>
      <c r="W296" s="160"/>
      <c r="X296" s="160"/>
      <c r="Y296" s="160">
        <v>0.06</v>
      </c>
      <c r="Z296" s="160"/>
      <c r="AA296" s="160"/>
      <c r="AB296" s="160"/>
      <c r="AC296" s="160"/>
      <c r="AD296" s="160"/>
      <c r="AE296" s="160"/>
      <c r="AF296" s="161">
        <v>4.87</v>
      </c>
      <c r="AG296" s="125" t="s">
        <v>278</v>
      </c>
      <c r="AH296" s="125" t="s">
        <v>369</v>
      </c>
    </row>
    <row r="297" spans="1:34" s="140" customFormat="1" ht="15.75">
      <c r="A297" s="137"/>
      <c r="B297" s="166" t="s">
        <v>41</v>
      </c>
      <c r="C297" s="166" t="s">
        <v>41</v>
      </c>
      <c r="D297" s="163">
        <v>18.21</v>
      </c>
      <c r="E297" s="169">
        <v>10.97</v>
      </c>
      <c r="F297" s="169"/>
      <c r="G297" s="169"/>
      <c r="H297" s="164">
        <v>0.41</v>
      </c>
      <c r="I297" s="169">
        <v>0.06</v>
      </c>
      <c r="J297" s="169">
        <v>0.27</v>
      </c>
      <c r="K297" s="164"/>
      <c r="L297" s="164"/>
      <c r="M297" s="164"/>
      <c r="N297" s="164"/>
      <c r="O297" s="164"/>
      <c r="P297" s="164"/>
      <c r="Q297" s="164"/>
      <c r="R297" s="164"/>
      <c r="S297" s="169">
        <v>2.5</v>
      </c>
      <c r="T297" s="169">
        <v>1.77</v>
      </c>
      <c r="U297" s="169"/>
      <c r="V297" s="164"/>
      <c r="W297" s="164"/>
      <c r="X297" s="164"/>
      <c r="Y297" s="164">
        <v>0.03</v>
      </c>
      <c r="Z297" s="164"/>
      <c r="AA297" s="164"/>
      <c r="AB297" s="164"/>
      <c r="AC297" s="164"/>
      <c r="AD297" s="164"/>
      <c r="AE297" s="164"/>
      <c r="AF297" s="169">
        <v>2.2</v>
      </c>
      <c r="AG297" s="137"/>
      <c r="AH297" s="137"/>
    </row>
    <row r="298" spans="1:34" s="140" customFormat="1" ht="15.75">
      <c r="A298" s="137"/>
      <c r="B298" s="166" t="s">
        <v>70</v>
      </c>
      <c r="C298" s="166" t="s">
        <v>70</v>
      </c>
      <c r="D298" s="163">
        <v>40.93</v>
      </c>
      <c r="E298" s="169">
        <v>29.84</v>
      </c>
      <c r="F298" s="169"/>
      <c r="G298" s="169"/>
      <c r="H298" s="164">
        <v>0.4</v>
      </c>
      <c r="I298" s="169">
        <v>0.06</v>
      </c>
      <c r="J298" s="169">
        <v>0.2</v>
      </c>
      <c r="K298" s="164"/>
      <c r="L298" s="164"/>
      <c r="M298" s="164"/>
      <c r="N298" s="164"/>
      <c r="O298" s="164"/>
      <c r="P298" s="164"/>
      <c r="Q298" s="164"/>
      <c r="R298" s="164"/>
      <c r="S298" s="169">
        <v>3.8</v>
      </c>
      <c r="T298" s="169">
        <v>4</v>
      </c>
      <c r="U298" s="169"/>
      <c r="V298" s="164"/>
      <c r="W298" s="164"/>
      <c r="X298" s="164"/>
      <c r="Y298" s="164">
        <v>0.03</v>
      </c>
      <c r="Z298" s="164"/>
      <c r="AA298" s="164"/>
      <c r="AB298" s="164"/>
      <c r="AC298" s="164"/>
      <c r="AD298" s="164"/>
      <c r="AE298" s="164"/>
      <c r="AF298" s="169">
        <v>2.6</v>
      </c>
      <c r="AG298" s="137"/>
      <c r="AH298" s="137"/>
    </row>
    <row r="299" spans="1:34" s="140" customFormat="1" ht="15.75">
      <c r="A299" s="137"/>
      <c r="B299" s="166" t="s">
        <v>208</v>
      </c>
      <c r="C299" s="166" t="s">
        <v>208</v>
      </c>
      <c r="D299" s="163">
        <v>13.24</v>
      </c>
      <c r="E299" s="169">
        <v>11.74</v>
      </c>
      <c r="F299" s="169"/>
      <c r="G299" s="169"/>
      <c r="H299" s="164"/>
      <c r="I299" s="169"/>
      <c r="J299" s="169"/>
      <c r="K299" s="164"/>
      <c r="L299" s="164"/>
      <c r="M299" s="164"/>
      <c r="N299" s="164"/>
      <c r="O299" s="164"/>
      <c r="P299" s="164"/>
      <c r="Q299" s="164"/>
      <c r="R299" s="164"/>
      <c r="S299" s="169">
        <v>1</v>
      </c>
      <c r="T299" s="169">
        <v>0.5</v>
      </c>
      <c r="U299" s="169"/>
      <c r="V299" s="164"/>
      <c r="W299" s="164"/>
      <c r="X299" s="164"/>
      <c r="Y299" s="164"/>
      <c r="Z299" s="164"/>
      <c r="AA299" s="164"/>
      <c r="AB299" s="164"/>
      <c r="AC299" s="164"/>
      <c r="AD299" s="164"/>
      <c r="AE299" s="164"/>
      <c r="AF299" s="169"/>
      <c r="AG299" s="137"/>
      <c r="AH299" s="137"/>
    </row>
    <row r="300" spans="1:34" s="140" customFormat="1" ht="15.75">
      <c r="A300" s="137"/>
      <c r="B300" s="166" t="s">
        <v>74</v>
      </c>
      <c r="C300" s="166" t="s">
        <v>74</v>
      </c>
      <c r="D300" s="163">
        <v>4.93</v>
      </c>
      <c r="E300" s="169">
        <v>4.56</v>
      </c>
      <c r="F300" s="169"/>
      <c r="G300" s="169"/>
      <c r="H300" s="164"/>
      <c r="I300" s="169"/>
      <c r="J300" s="169"/>
      <c r="K300" s="164"/>
      <c r="L300" s="164"/>
      <c r="M300" s="164"/>
      <c r="N300" s="164"/>
      <c r="O300" s="164"/>
      <c r="P300" s="164"/>
      <c r="Q300" s="164"/>
      <c r="R300" s="164"/>
      <c r="S300" s="169">
        <v>0.2</v>
      </c>
      <c r="T300" s="169">
        <v>0.15</v>
      </c>
      <c r="U300" s="169"/>
      <c r="V300" s="164"/>
      <c r="W300" s="164"/>
      <c r="X300" s="164"/>
      <c r="Y300" s="164"/>
      <c r="Z300" s="164"/>
      <c r="AA300" s="164"/>
      <c r="AB300" s="164"/>
      <c r="AC300" s="164"/>
      <c r="AD300" s="164"/>
      <c r="AE300" s="164"/>
      <c r="AF300" s="169">
        <v>0.02</v>
      </c>
      <c r="AG300" s="137"/>
      <c r="AH300" s="137"/>
    </row>
    <row r="301" spans="1:34" s="140" customFormat="1" ht="15.75">
      <c r="A301" s="137"/>
      <c r="B301" s="166" t="s">
        <v>71</v>
      </c>
      <c r="C301" s="166" t="s">
        <v>71</v>
      </c>
      <c r="D301" s="163">
        <v>6.11</v>
      </c>
      <c r="E301" s="169">
        <v>5.2</v>
      </c>
      <c r="F301" s="169"/>
      <c r="G301" s="169"/>
      <c r="H301" s="164"/>
      <c r="I301" s="169"/>
      <c r="J301" s="169"/>
      <c r="K301" s="164"/>
      <c r="L301" s="164"/>
      <c r="M301" s="164"/>
      <c r="N301" s="164"/>
      <c r="O301" s="164"/>
      <c r="P301" s="164"/>
      <c r="Q301" s="164"/>
      <c r="R301" s="164"/>
      <c r="S301" s="169">
        <v>0.36</v>
      </c>
      <c r="T301" s="169">
        <v>0.5</v>
      </c>
      <c r="U301" s="169"/>
      <c r="V301" s="164"/>
      <c r="W301" s="164"/>
      <c r="X301" s="164"/>
      <c r="Y301" s="164"/>
      <c r="Z301" s="164"/>
      <c r="AA301" s="164"/>
      <c r="AB301" s="164"/>
      <c r="AC301" s="164"/>
      <c r="AD301" s="164"/>
      <c r="AE301" s="164"/>
      <c r="AF301" s="169">
        <v>0.05</v>
      </c>
      <c r="AG301" s="137"/>
      <c r="AH301" s="137"/>
    </row>
    <row r="302" spans="1:34" s="140" customFormat="1" ht="15.75">
      <c r="A302" s="137"/>
      <c r="B302" s="166" t="s">
        <v>7</v>
      </c>
      <c r="C302" s="166" t="s">
        <v>7</v>
      </c>
      <c r="D302" s="163">
        <v>0.56</v>
      </c>
      <c r="E302" s="169">
        <v>0.56</v>
      </c>
      <c r="F302" s="169"/>
      <c r="G302" s="169"/>
      <c r="H302" s="164"/>
      <c r="I302" s="169"/>
      <c r="J302" s="169"/>
      <c r="K302" s="164"/>
      <c r="L302" s="164"/>
      <c r="M302" s="164"/>
      <c r="N302" s="164"/>
      <c r="O302" s="164"/>
      <c r="P302" s="164"/>
      <c r="Q302" s="164"/>
      <c r="R302" s="164"/>
      <c r="S302" s="169"/>
      <c r="T302" s="169"/>
      <c r="U302" s="169"/>
      <c r="V302" s="164"/>
      <c r="W302" s="164"/>
      <c r="X302" s="164"/>
      <c r="Y302" s="164"/>
      <c r="Z302" s="164"/>
      <c r="AA302" s="164"/>
      <c r="AB302" s="164"/>
      <c r="AC302" s="164"/>
      <c r="AD302" s="164"/>
      <c r="AE302" s="164"/>
      <c r="AF302" s="169"/>
      <c r="AG302" s="137"/>
      <c r="AH302" s="137"/>
    </row>
    <row r="303" spans="1:34" ht="15.75">
      <c r="A303" s="125"/>
      <c r="B303" s="126" t="s">
        <v>310</v>
      </c>
      <c r="C303" s="126"/>
      <c r="D303" s="123">
        <v>4.999999999999999</v>
      </c>
      <c r="E303" s="123">
        <v>4.39</v>
      </c>
      <c r="F303" s="123"/>
      <c r="G303" s="123">
        <v>0.14</v>
      </c>
      <c r="H303" s="123">
        <v>0.42</v>
      </c>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v>0.05</v>
      </c>
      <c r="AG303" s="125" t="s">
        <v>278</v>
      </c>
      <c r="AH303" s="125" t="s">
        <v>369</v>
      </c>
    </row>
    <row r="304" spans="1:34" s="140" customFormat="1" ht="15.75">
      <c r="A304" s="137"/>
      <c r="B304" s="166" t="s">
        <v>41</v>
      </c>
      <c r="C304" s="138" t="s">
        <v>41</v>
      </c>
      <c r="D304" s="163">
        <v>2.6099999999999994</v>
      </c>
      <c r="E304" s="163">
        <v>2.2</v>
      </c>
      <c r="F304" s="163"/>
      <c r="G304" s="163">
        <v>0.07</v>
      </c>
      <c r="H304" s="163">
        <v>0.21</v>
      </c>
      <c r="I304" s="163"/>
      <c r="J304" s="163"/>
      <c r="K304" s="163"/>
      <c r="L304" s="163"/>
      <c r="M304" s="163"/>
      <c r="N304" s="163"/>
      <c r="O304" s="163"/>
      <c r="P304" s="163"/>
      <c r="Q304" s="163"/>
      <c r="R304" s="163"/>
      <c r="S304" s="163">
        <v>0.05</v>
      </c>
      <c r="T304" s="163">
        <v>0.05</v>
      </c>
      <c r="U304" s="163"/>
      <c r="V304" s="163"/>
      <c r="W304" s="163"/>
      <c r="X304" s="163"/>
      <c r="Y304" s="163"/>
      <c r="Z304" s="163"/>
      <c r="AA304" s="163"/>
      <c r="AB304" s="163"/>
      <c r="AC304" s="163"/>
      <c r="AD304" s="163"/>
      <c r="AE304" s="163"/>
      <c r="AF304" s="163">
        <v>0.03</v>
      </c>
      <c r="AG304" s="137"/>
      <c r="AH304" s="137"/>
    </row>
    <row r="305" spans="1:34" s="140" customFormat="1" ht="15.75">
      <c r="A305" s="137"/>
      <c r="B305" s="166" t="s">
        <v>70</v>
      </c>
      <c r="C305" s="166" t="s">
        <v>70</v>
      </c>
      <c r="D305" s="163">
        <v>2.589999999999999</v>
      </c>
      <c r="E305" s="163">
        <v>2.1899999999999995</v>
      </c>
      <c r="F305" s="163"/>
      <c r="G305" s="163">
        <v>0.07</v>
      </c>
      <c r="H305" s="163">
        <v>0.21</v>
      </c>
      <c r="I305" s="163"/>
      <c r="J305" s="163"/>
      <c r="K305" s="163"/>
      <c r="L305" s="163"/>
      <c r="M305" s="163"/>
      <c r="N305" s="163"/>
      <c r="O305" s="163"/>
      <c r="P305" s="163"/>
      <c r="Q305" s="163"/>
      <c r="R305" s="163"/>
      <c r="S305" s="163">
        <v>0.05</v>
      </c>
      <c r="T305" s="163">
        <v>0.05</v>
      </c>
      <c r="U305" s="163"/>
      <c r="V305" s="163"/>
      <c r="W305" s="163"/>
      <c r="X305" s="163"/>
      <c r="Y305" s="163"/>
      <c r="Z305" s="163"/>
      <c r="AA305" s="163"/>
      <c r="AB305" s="163"/>
      <c r="AC305" s="163"/>
      <c r="AD305" s="163"/>
      <c r="AE305" s="163"/>
      <c r="AF305" s="163">
        <v>0.02</v>
      </c>
      <c r="AG305" s="137"/>
      <c r="AH305" s="137"/>
    </row>
    <row r="306" spans="1:34" ht="15.75">
      <c r="A306" s="125"/>
      <c r="B306" s="126" t="s">
        <v>313</v>
      </c>
      <c r="C306" s="126" t="s">
        <v>41</v>
      </c>
      <c r="D306" s="123">
        <v>0.28</v>
      </c>
      <c r="E306" s="123">
        <v>0.07</v>
      </c>
      <c r="F306" s="123"/>
      <c r="G306" s="123"/>
      <c r="H306" s="123">
        <v>0.13</v>
      </c>
      <c r="I306" s="123">
        <v>0.06</v>
      </c>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v>0.02</v>
      </c>
      <c r="AG306" s="125" t="s">
        <v>311</v>
      </c>
      <c r="AH306" s="125" t="s">
        <v>369</v>
      </c>
    </row>
    <row r="307" spans="1:34" ht="15.75">
      <c r="A307" s="125"/>
      <c r="B307" s="126" t="s">
        <v>448</v>
      </c>
      <c r="C307" s="126" t="s">
        <v>41</v>
      </c>
      <c r="D307" s="123">
        <v>1.35</v>
      </c>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v>1.35</v>
      </c>
      <c r="AG307" s="125" t="s">
        <v>305</v>
      </c>
      <c r="AH307" s="125" t="s">
        <v>369</v>
      </c>
    </row>
    <row r="308" spans="1:34" ht="15.75">
      <c r="A308" s="125"/>
      <c r="B308" s="126" t="s">
        <v>449</v>
      </c>
      <c r="C308" s="126"/>
      <c r="D308" s="123">
        <v>2.86</v>
      </c>
      <c r="E308" s="123">
        <v>1.74</v>
      </c>
      <c r="F308" s="123"/>
      <c r="G308" s="123"/>
      <c r="H308" s="123"/>
      <c r="I308" s="123">
        <v>0.9</v>
      </c>
      <c r="J308" s="123"/>
      <c r="K308" s="123"/>
      <c r="L308" s="123"/>
      <c r="M308" s="123"/>
      <c r="N308" s="123"/>
      <c r="O308" s="123"/>
      <c r="P308" s="123"/>
      <c r="Q308" s="123"/>
      <c r="R308" s="123"/>
      <c r="S308" s="123">
        <v>0.05</v>
      </c>
      <c r="T308" s="123">
        <v>0.03</v>
      </c>
      <c r="U308" s="123"/>
      <c r="V308" s="123"/>
      <c r="W308" s="123"/>
      <c r="X308" s="123"/>
      <c r="Y308" s="123"/>
      <c r="Z308" s="123"/>
      <c r="AA308" s="123"/>
      <c r="AB308" s="123"/>
      <c r="AC308" s="123"/>
      <c r="AD308" s="123"/>
      <c r="AE308" s="123"/>
      <c r="AF308" s="123">
        <v>0.14</v>
      </c>
      <c r="AG308" s="125" t="s">
        <v>279</v>
      </c>
      <c r="AH308" s="125" t="s">
        <v>369</v>
      </c>
    </row>
    <row r="309" spans="1:34" s="140" customFormat="1" ht="15.75">
      <c r="A309" s="137"/>
      <c r="B309" s="138" t="s">
        <v>41</v>
      </c>
      <c r="C309" s="138" t="s">
        <v>41</v>
      </c>
      <c r="D309" s="136">
        <v>1.4400000000000002</v>
      </c>
      <c r="E309" s="136">
        <v>0.87</v>
      </c>
      <c r="F309" s="136"/>
      <c r="G309" s="136"/>
      <c r="H309" s="136"/>
      <c r="I309" s="136">
        <v>0.45</v>
      </c>
      <c r="J309" s="136"/>
      <c r="K309" s="136"/>
      <c r="L309" s="136"/>
      <c r="M309" s="136"/>
      <c r="N309" s="136"/>
      <c r="O309" s="136"/>
      <c r="P309" s="136"/>
      <c r="Q309" s="136"/>
      <c r="R309" s="136"/>
      <c r="S309" s="136">
        <v>0.03</v>
      </c>
      <c r="T309" s="136">
        <v>0.02</v>
      </c>
      <c r="U309" s="136"/>
      <c r="V309" s="136"/>
      <c r="W309" s="136"/>
      <c r="X309" s="136"/>
      <c r="Y309" s="136"/>
      <c r="Z309" s="136"/>
      <c r="AA309" s="136"/>
      <c r="AB309" s="136"/>
      <c r="AC309" s="136"/>
      <c r="AD309" s="136"/>
      <c r="AE309" s="136"/>
      <c r="AF309" s="136">
        <v>0.07</v>
      </c>
      <c r="AG309" s="137"/>
      <c r="AH309" s="137"/>
    </row>
    <row r="310" spans="1:34" s="140" customFormat="1" ht="15.75">
      <c r="A310" s="137"/>
      <c r="B310" s="166" t="s">
        <v>70</v>
      </c>
      <c r="C310" s="166" t="s">
        <v>70</v>
      </c>
      <c r="D310" s="136">
        <v>1.4200000000000002</v>
      </c>
      <c r="E310" s="136">
        <v>0.87</v>
      </c>
      <c r="F310" s="136"/>
      <c r="G310" s="136"/>
      <c r="H310" s="136"/>
      <c r="I310" s="136">
        <v>0.45</v>
      </c>
      <c r="J310" s="136"/>
      <c r="K310" s="136"/>
      <c r="L310" s="136"/>
      <c r="M310" s="136"/>
      <c r="N310" s="136"/>
      <c r="O310" s="136"/>
      <c r="P310" s="136"/>
      <c r="Q310" s="136"/>
      <c r="R310" s="136"/>
      <c r="S310" s="136">
        <v>0.02</v>
      </c>
      <c r="T310" s="136">
        <v>0.01</v>
      </c>
      <c r="U310" s="136"/>
      <c r="V310" s="136"/>
      <c r="W310" s="136"/>
      <c r="X310" s="136"/>
      <c r="Y310" s="136"/>
      <c r="Z310" s="136"/>
      <c r="AA310" s="136"/>
      <c r="AB310" s="136"/>
      <c r="AC310" s="136"/>
      <c r="AD310" s="136"/>
      <c r="AE310" s="136"/>
      <c r="AF310" s="136">
        <v>0.07</v>
      </c>
      <c r="AG310" s="137"/>
      <c r="AH310" s="137"/>
    </row>
    <row r="311" spans="1:34" ht="15.75">
      <c r="A311" s="125"/>
      <c r="B311" s="126" t="s">
        <v>450</v>
      </c>
      <c r="C311" s="126"/>
      <c r="D311" s="123">
        <v>2.85</v>
      </c>
      <c r="E311" s="123">
        <v>2.7</v>
      </c>
      <c r="F311" s="123"/>
      <c r="G311" s="123"/>
      <c r="H311" s="123"/>
      <c r="I311" s="123"/>
      <c r="J311" s="123"/>
      <c r="K311" s="123"/>
      <c r="L311" s="123"/>
      <c r="M311" s="123"/>
      <c r="N311" s="123"/>
      <c r="O311" s="123"/>
      <c r="P311" s="123"/>
      <c r="Q311" s="123"/>
      <c r="R311" s="123"/>
      <c r="S311" s="123">
        <v>0.05</v>
      </c>
      <c r="T311" s="123">
        <v>0.1</v>
      </c>
      <c r="U311" s="123"/>
      <c r="V311" s="123"/>
      <c r="W311" s="123"/>
      <c r="X311" s="123"/>
      <c r="Y311" s="123"/>
      <c r="Z311" s="123"/>
      <c r="AA311" s="123"/>
      <c r="AB311" s="123"/>
      <c r="AC311" s="123"/>
      <c r="AD311" s="123"/>
      <c r="AE311" s="123"/>
      <c r="AF311" s="123"/>
      <c r="AG311" s="125" t="s">
        <v>279</v>
      </c>
      <c r="AH311" s="125" t="s">
        <v>369</v>
      </c>
    </row>
    <row r="312" spans="1:34" s="140" customFormat="1" ht="15.75">
      <c r="A312" s="137"/>
      <c r="B312" s="138" t="s">
        <v>41</v>
      </c>
      <c r="C312" s="138" t="s">
        <v>41</v>
      </c>
      <c r="D312" s="136">
        <v>1.48</v>
      </c>
      <c r="E312" s="136">
        <v>1.4</v>
      </c>
      <c r="F312" s="136"/>
      <c r="G312" s="136"/>
      <c r="H312" s="136"/>
      <c r="I312" s="136"/>
      <c r="J312" s="136"/>
      <c r="K312" s="136"/>
      <c r="L312" s="136"/>
      <c r="M312" s="136"/>
      <c r="N312" s="136"/>
      <c r="O312" s="136"/>
      <c r="P312" s="136"/>
      <c r="Q312" s="136"/>
      <c r="R312" s="136"/>
      <c r="S312" s="136">
        <v>0.03</v>
      </c>
      <c r="T312" s="136">
        <v>0.05</v>
      </c>
      <c r="U312" s="136"/>
      <c r="V312" s="136"/>
      <c r="W312" s="136"/>
      <c r="X312" s="136"/>
      <c r="Y312" s="136"/>
      <c r="Z312" s="136"/>
      <c r="AA312" s="136"/>
      <c r="AB312" s="136"/>
      <c r="AC312" s="136"/>
      <c r="AD312" s="136"/>
      <c r="AE312" s="136"/>
      <c r="AF312" s="136"/>
      <c r="AG312" s="137"/>
      <c r="AH312" s="137"/>
    </row>
    <row r="313" spans="1:34" s="140" customFormat="1" ht="15.75">
      <c r="A313" s="137"/>
      <c r="B313" s="166" t="s">
        <v>70</v>
      </c>
      <c r="C313" s="166" t="s">
        <v>70</v>
      </c>
      <c r="D313" s="136">
        <v>1.37</v>
      </c>
      <c r="E313" s="136">
        <v>1.3</v>
      </c>
      <c r="F313" s="136"/>
      <c r="G313" s="136"/>
      <c r="H313" s="136"/>
      <c r="I313" s="136"/>
      <c r="J313" s="136"/>
      <c r="K313" s="136"/>
      <c r="L313" s="136"/>
      <c r="M313" s="136"/>
      <c r="N313" s="136"/>
      <c r="O313" s="136"/>
      <c r="P313" s="136"/>
      <c r="Q313" s="136"/>
      <c r="R313" s="136"/>
      <c r="S313" s="136">
        <v>0.02</v>
      </c>
      <c r="T313" s="136">
        <v>0.05</v>
      </c>
      <c r="U313" s="136"/>
      <c r="V313" s="136"/>
      <c r="W313" s="136"/>
      <c r="X313" s="136"/>
      <c r="Y313" s="136"/>
      <c r="Z313" s="136"/>
      <c r="AA313" s="136"/>
      <c r="AB313" s="136"/>
      <c r="AC313" s="136"/>
      <c r="AD313" s="136"/>
      <c r="AE313" s="136"/>
      <c r="AF313" s="136"/>
      <c r="AG313" s="137"/>
      <c r="AH313" s="137"/>
    </row>
    <row r="314" spans="1:34" ht="15.75">
      <c r="A314" s="125"/>
      <c r="B314" s="151" t="s">
        <v>312</v>
      </c>
      <c r="C314" s="151"/>
      <c r="D314" s="123">
        <v>4.21</v>
      </c>
      <c r="E314" s="123">
        <v>3.64</v>
      </c>
      <c r="F314" s="123"/>
      <c r="G314" s="123">
        <v>0.37</v>
      </c>
      <c r="H314" s="123"/>
      <c r="I314" s="123"/>
      <c r="J314" s="123"/>
      <c r="K314" s="123"/>
      <c r="L314" s="123"/>
      <c r="M314" s="123"/>
      <c r="N314" s="123"/>
      <c r="O314" s="123"/>
      <c r="P314" s="123"/>
      <c r="Q314" s="123"/>
      <c r="R314" s="123"/>
      <c r="S314" s="123">
        <v>0.07</v>
      </c>
      <c r="T314" s="123">
        <v>0.12</v>
      </c>
      <c r="U314" s="123"/>
      <c r="V314" s="123"/>
      <c r="W314" s="123"/>
      <c r="X314" s="123"/>
      <c r="Y314" s="123"/>
      <c r="Z314" s="123"/>
      <c r="AA314" s="123"/>
      <c r="AB314" s="123"/>
      <c r="AC314" s="123"/>
      <c r="AD314" s="123"/>
      <c r="AE314" s="123"/>
      <c r="AF314" s="123">
        <v>0.01</v>
      </c>
      <c r="AG314" s="125" t="s">
        <v>279</v>
      </c>
      <c r="AH314" s="125"/>
    </row>
    <row r="315" spans="1:34" s="140" customFormat="1" ht="15.75">
      <c r="A315" s="137"/>
      <c r="B315" s="166" t="s">
        <v>41</v>
      </c>
      <c r="C315" s="138" t="s">
        <v>41</v>
      </c>
      <c r="D315" s="163">
        <v>2.12</v>
      </c>
      <c r="E315" s="163">
        <v>1.82</v>
      </c>
      <c r="F315" s="163"/>
      <c r="G315" s="163">
        <v>0.19</v>
      </c>
      <c r="H315" s="163"/>
      <c r="I315" s="163"/>
      <c r="J315" s="163"/>
      <c r="K315" s="163"/>
      <c r="L315" s="163"/>
      <c r="M315" s="163"/>
      <c r="N315" s="163"/>
      <c r="O315" s="163"/>
      <c r="P315" s="163"/>
      <c r="Q315" s="163"/>
      <c r="R315" s="163"/>
      <c r="S315" s="163">
        <v>0.04</v>
      </c>
      <c r="T315" s="163">
        <v>0.06</v>
      </c>
      <c r="U315" s="163"/>
      <c r="V315" s="163"/>
      <c r="W315" s="163"/>
      <c r="X315" s="163"/>
      <c r="Y315" s="163"/>
      <c r="Z315" s="163"/>
      <c r="AA315" s="163"/>
      <c r="AB315" s="163"/>
      <c r="AC315" s="163"/>
      <c r="AD315" s="163"/>
      <c r="AE315" s="163"/>
      <c r="AF315" s="163">
        <v>0.01</v>
      </c>
      <c r="AG315" s="137"/>
      <c r="AH315" s="137"/>
    </row>
    <row r="316" spans="1:34" s="140" customFormat="1" ht="15.75">
      <c r="A316" s="137"/>
      <c r="B316" s="166" t="s">
        <v>70</v>
      </c>
      <c r="C316" s="166" t="s">
        <v>70</v>
      </c>
      <c r="D316" s="163">
        <v>2.09</v>
      </c>
      <c r="E316" s="163">
        <v>1.82</v>
      </c>
      <c r="F316" s="163"/>
      <c r="G316" s="163">
        <v>0.18</v>
      </c>
      <c r="H316" s="163"/>
      <c r="I316" s="163"/>
      <c r="J316" s="163"/>
      <c r="K316" s="163"/>
      <c r="L316" s="163"/>
      <c r="M316" s="163"/>
      <c r="N316" s="163"/>
      <c r="O316" s="163"/>
      <c r="P316" s="163"/>
      <c r="Q316" s="163"/>
      <c r="R316" s="163"/>
      <c r="S316" s="163">
        <v>0.030000000000000006</v>
      </c>
      <c r="T316" s="163">
        <v>0.06</v>
      </c>
      <c r="U316" s="163"/>
      <c r="V316" s="163"/>
      <c r="W316" s="163"/>
      <c r="X316" s="163"/>
      <c r="Y316" s="163"/>
      <c r="Z316" s="163"/>
      <c r="AA316" s="163"/>
      <c r="AB316" s="163"/>
      <c r="AC316" s="163"/>
      <c r="AD316" s="163"/>
      <c r="AE316" s="163"/>
      <c r="AF316" s="163"/>
      <c r="AG316" s="137"/>
      <c r="AH316" s="137"/>
    </row>
    <row r="317" spans="1:34" ht="15.75">
      <c r="A317" s="125"/>
      <c r="B317" s="126" t="s">
        <v>413</v>
      </c>
      <c r="C317" s="126" t="s">
        <v>41</v>
      </c>
      <c r="D317" s="123">
        <v>3</v>
      </c>
      <c r="E317" s="123"/>
      <c r="F317" s="123"/>
      <c r="G317" s="123"/>
      <c r="H317" s="123">
        <v>1</v>
      </c>
      <c r="I317" s="123">
        <v>2</v>
      </c>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5" t="s">
        <v>279</v>
      </c>
      <c r="AH317" s="125"/>
    </row>
    <row r="318" spans="1:34" ht="15.75">
      <c r="A318" s="125"/>
      <c r="B318" s="126" t="s">
        <v>451</v>
      </c>
      <c r="C318" s="126" t="s">
        <v>41</v>
      </c>
      <c r="D318" s="123">
        <v>0.45</v>
      </c>
      <c r="E318" s="123"/>
      <c r="F318" s="123"/>
      <c r="G318" s="123"/>
      <c r="H318" s="123"/>
      <c r="I318" s="123"/>
      <c r="J318" s="123"/>
      <c r="K318" s="123"/>
      <c r="L318" s="123"/>
      <c r="M318" s="123"/>
      <c r="N318" s="123"/>
      <c r="O318" s="123"/>
      <c r="P318" s="123">
        <v>0.45</v>
      </c>
      <c r="Q318" s="123"/>
      <c r="R318" s="123"/>
      <c r="S318" s="123"/>
      <c r="T318" s="123"/>
      <c r="U318" s="123"/>
      <c r="V318" s="123"/>
      <c r="W318" s="123"/>
      <c r="X318" s="123"/>
      <c r="Y318" s="123"/>
      <c r="Z318" s="123"/>
      <c r="AA318" s="123"/>
      <c r="AB318" s="123"/>
      <c r="AC318" s="123"/>
      <c r="AD318" s="123"/>
      <c r="AE318" s="123"/>
      <c r="AF318" s="123"/>
      <c r="AG318" s="125" t="s">
        <v>279</v>
      </c>
      <c r="AH318" s="125" t="s">
        <v>369</v>
      </c>
    </row>
    <row r="319" spans="1:34" ht="15.75">
      <c r="A319" s="125"/>
      <c r="B319" s="129" t="s">
        <v>609</v>
      </c>
      <c r="C319" s="126" t="s">
        <v>41</v>
      </c>
      <c r="D319" s="123">
        <v>0.6000000000000001</v>
      </c>
      <c r="E319" s="130">
        <v>0.5</v>
      </c>
      <c r="F319" s="130"/>
      <c r="G319" s="130"/>
      <c r="H319" s="130"/>
      <c r="I319" s="130"/>
      <c r="J319" s="130"/>
      <c r="K319" s="130"/>
      <c r="L319" s="130"/>
      <c r="M319" s="130"/>
      <c r="N319" s="130"/>
      <c r="O319" s="130"/>
      <c r="P319" s="130"/>
      <c r="Q319" s="130"/>
      <c r="R319" s="130"/>
      <c r="S319" s="130">
        <v>0.05</v>
      </c>
      <c r="T319" s="130">
        <v>0.05</v>
      </c>
      <c r="U319" s="123"/>
      <c r="V319" s="123"/>
      <c r="W319" s="123"/>
      <c r="X319" s="123"/>
      <c r="Y319" s="123"/>
      <c r="Z319" s="123"/>
      <c r="AA319" s="123"/>
      <c r="AB319" s="123"/>
      <c r="AC319" s="123"/>
      <c r="AD319" s="123"/>
      <c r="AE319" s="123"/>
      <c r="AF319" s="123"/>
      <c r="AG319" s="252" t="s">
        <v>279</v>
      </c>
      <c r="AH319" s="252" t="s">
        <v>434</v>
      </c>
    </row>
    <row r="320" spans="1:34" ht="15.75">
      <c r="A320" s="125"/>
      <c r="B320" s="129" t="s">
        <v>610</v>
      </c>
      <c r="C320" s="126" t="s">
        <v>41</v>
      </c>
      <c r="D320" s="123">
        <v>1.1</v>
      </c>
      <c r="E320" s="130">
        <v>1</v>
      </c>
      <c r="F320" s="130"/>
      <c r="G320" s="130"/>
      <c r="H320" s="130"/>
      <c r="I320" s="130"/>
      <c r="J320" s="130"/>
      <c r="K320" s="130"/>
      <c r="L320" s="130"/>
      <c r="M320" s="130"/>
      <c r="N320" s="130"/>
      <c r="O320" s="130"/>
      <c r="P320" s="130"/>
      <c r="Q320" s="130"/>
      <c r="R320" s="130"/>
      <c r="S320" s="130">
        <v>0.05</v>
      </c>
      <c r="T320" s="130">
        <v>0.05</v>
      </c>
      <c r="U320" s="123"/>
      <c r="V320" s="123"/>
      <c r="W320" s="123"/>
      <c r="X320" s="123"/>
      <c r="Y320" s="123"/>
      <c r="Z320" s="123"/>
      <c r="AA320" s="123"/>
      <c r="AB320" s="123"/>
      <c r="AC320" s="123"/>
      <c r="AD320" s="123"/>
      <c r="AE320" s="123"/>
      <c r="AF320" s="123"/>
      <c r="AG320" s="252" t="s">
        <v>279</v>
      </c>
      <c r="AH320" s="252" t="s">
        <v>434</v>
      </c>
    </row>
    <row r="321" spans="1:34" ht="31.5">
      <c r="A321" s="125"/>
      <c r="B321" s="126" t="s">
        <v>452</v>
      </c>
      <c r="C321" s="258"/>
      <c r="D321" s="123">
        <v>549.5400000000001</v>
      </c>
      <c r="E321" s="130">
        <v>363.41</v>
      </c>
      <c r="F321" s="130">
        <v>8.2</v>
      </c>
      <c r="G321" s="130">
        <v>9</v>
      </c>
      <c r="H321" s="130">
        <v>7.3</v>
      </c>
      <c r="I321" s="130">
        <v>10</v>
      </c>
      <c r="J321" s="130">
        <v>6.8</v>
      </c>
      <c r="K321" s="130"/>
      <c r="L321" s="130">
        <v>56.38</v>
      </c>
      <c r="M321" s="130"/>
      <c r="N321" s="130">
        <v>0.3</v>
      </c>
      <c r="O321" s="130"/>
      <c r="P321" s="130">
        <v>1</v>
      </c>
      <c r="Q321" s="130">
        <v>12.65</v>
      </c>
      <c r="R321" s="130"/>
      <c r="S321" s="130">
        <v>36</v>
      </c>
      <c r="T321" s="130">
        <v>24</v>
      </c>
      <c r="U321" s="130"/>
      <c r="V321" s="130">
        <v>0.6</v>
      </c>
      <c r="W321" s="130">
        <v>2.6</v>
      </c>
      <c r="X321" s="130">
        <v>0.9</v>
      </c>
      <c r="Y321" s="130">
        <v>5.2</v>
      </c>
      <c r="Z321" s="130"/>
      <c r="AA321" s="130"/>
      <c r="AB321" s="130"/>
      <c r="AC321" s="130">
        <v>1</v>
      </c>
      <c r="AD321" s="130"/>
      <c r="AE321" s="130"/>
      <c r="AF321" s="130">
        <v>4.2</v>
      </c>
      <c r="AG321" s="248" t="s">
        <v>649</v>
      </c>
      <c r="AH321" s="125" t="s">
        <v>369</v>
      </c>
    </row>
    <row r="322" spans="1:34" s="140" customFormat="1" ht="15.75">
      <c r="A322" s="137"/>
      <c r="B322" s="170" t="s">
        <v>622</v>
      </c>
      <c r="C322" s="170"/>
      <c r="D322" s="136">
        <v>72.23</v>
      </c>
      <c r="E322" s="141"/>
      <c r="F322" s="141"/>
      <c r="G322" s="141"/>
      <c r="H322" s="141"/>
      <c r="I322" s="141"/>
      <c r="J322" s="141"/>
      <c r="K322" s="141"/>
      <c r="L322" s="141">
        <v>56.38</v>
      </c>
      <c r="M322" s="141"/>
      <c r="N322" s="141">
        <v>0.3</v>
      </c>
      <c r="O322" s="141"/>
      <c r="P322" s="141">
        <v>1</v>
      </c>
      <c r="Q322" s="141">
        <v>12.65</v>
      </c>
      <c r="R322" s="141"/>
      <c r="S322" s="141"/>
      <c r="T322" s="141"/>
      <c r="U322" s="141"/>
      <c r="V322" s="141"/>
      <c r="W322" s="141"/>
      <c r="X322" s="141"/>
      <c r="Y322" s="141"/>
      <c r="Z322" s="141"/>
      <c r="AA322" s="141"/>
      <c r="AB322" s="141"/>
      <c r="AC322" s="141">
        <v>1</v>
      </c>
      <c r="AD322" s="141"/>
      <c r="AE322" s="141"/>
      <c r="AF322" s="141">
        <v>0.9</v>
      </c>
      <c r="AG322" s="149"/>
      <c r="AH322" s="137"/>
    </row>
    <row r="323" spans="1:34" s="140" customFormat="1" ht="15.75">
      <c r="A323" s="137"/>
      <c r="B323" s="171" t="s">
        <v>41</v>
      </c>
      <c r="C323" s="171" t="s">
        <v>41</v>
      </c>
      <c r="D323" s="163">
        <v>120.81999999999998</v>
      </c>
      <c r="E323" s="172">
        <v>76.07</v>
      </c>
      <c r="F323" s="172">
        <v>4</v>
      </c>
      <c r="G323" s="172">
        <v>4</v>
      </c>
      <c r="H323" s="172">
        <v>4.3</v>
      </c>
      <c r="I323" s="172">
        <v>5</v>
      </c>
      <c r="J323" s="172">
        <v>3.8</v>
      </c>
      <c r="K323" s="172"/>
      <c r="L323" s="172"/>
      <c r="M323" s="172"/>
      <c r="N323" s="172"/>
      <c r="O323" s="172"/>
      <c r="P323" s="172"/>
      <c r="Q323" s="172"/>
      <c r="R323" s="172"/>
      <c r="S323" s="172">
        <v>10</v>
      </c>
      <c r="T323" s="172">
        <v>6</v>
      </c>
      <c r="U323" s="172"/>
      <c r="V323" s="172">
        <v>0.6</v>
      </c>
      <c r="W323" s="172">
        <v>1.6</v>
      </c>
      <c r="X323" s="172">
        <v>0.45</v>
      </c>
      <c r="Y323" s="172">
        <v>3.2</v>
      </c>
      <c r="Z323" s="172"/>
      <c r="AA323" s="172"/>
      <c r="AB323" s="172"/>
      <c r="AC323" s="172"/>
      <c r="AD323" s="172"/>
      <c r="AE323" s="172"/>
      <c r="AF323" s="172">
        <v>1.8</v>
      </c>
      <c r="AG323" s="149"/>
      <c r="AH323" s="137"/>
    </row>
    <row r="324" spans="1:34" s="140" customFormat="1" ht="15.75">
      <c r="A324" s="137"/>
      <c r="B324" s="171" t="s">
        <v>70</v>
      </c>
      <c r="C324" s="171" t="s">
        <v>70</v>
      </c>
      <c r="D324" s="163">
        <v>143.48999999999998</v>
      </c>
      <c r="E324" s="172">
        <v>90</v>
      </c>
      <c r="F324" s="172">
        <v>4.2</v>
      </c>
      <c r="G324" s="172">
        <v>5</v>
      </c>
      <c r="H324" s="172">
        <v>3</v>
      </c>
      <c r="I324" s="172">
        <v>5</v>
      </c>
      <c r="J324" s="172">
        <v>3</v>
      </c>
      <c r="K324" s="172"/>
      <c r="L324" s="172"/>
      <c r="M324" s="172"/>
      <c r="N324" s="172"/>
      <c r="O324" s="172"/>
      <c r="P324" s="172"/>
      <c r="Q324" s="172"/>
      <c r="R324" s="172"/>
      <c r="S324" s="172">
        <v>17.4</v>
      </c>
      <c r="T324" s="172">
        <v>10.94</v>
      </c>
      <c r="U324" s="172"/>
      <c r="V324" s="172"/>
      <c r="W324" s="172">
        <v>1</v>
      </c>
      <c r="X324" s="172">
        <v>0.45</v>
      </c>
      <c r="Y324" s="172">
        <v>2</v>
      </c>
      <c r="Z324" s="172"/>
      <c r="AA324" s="172"/>
      <c r="AB324" s="172"/>
      <c r="AC324" s="172"/>
      <c r="AD324" s="172"/>
      <c r="AE324" s="172"/>
      <c r="AF324" s="172">
        <v>1.5</v>
      </c>
      <c r="AG324" s="149"/>
      <c r="AH324" s="137"/>
    </row>
    <row r="325" spans="1:34" s="140" customFormat="1" ht="15.75">
      <c r="A325" s="137"/>
      <c r="B325" s="171" t="s">
        <v>1</v>
      </c>
      <c r="C325" s="171" t="s">
        <v>1</v>
      </c>
      <c r="D325" s="163">
        <v>3.29</v>
      </c>
      <c r="E325" s="172">
        <v>2.9</v>
      </c>
      <c r="F325" s="172"/>
      <c r="G325" s="172"/>
      <c r="H325" s="172"/>
      <c r="I325" s="172"/>
      <c r="J325" s="172"/>
      <c r="K325" s="172"/>
      <c r="L325" s="172"/>
      <c r="M325" s="172"/>
      <c r="N325" s="172"/>
      <c r="O325" s="172"/>
      <c r="P325" s="172"/>
      <c r="Q325" s="172"/>
      <c r="R325" s="172"/>
      <c r="S325" s="172">
        <v>0.2</v>
      </c>
      <c r="T325" s="172">
        <v>0.19</v>
      </c>
      <c r="U325" s="172"/>
      <c r="V325" s="172"/>
      <c r="W325" s="172"/>
      <c r="X325" s="172"/>
      <c r="Y325" s="172"/>
      <c r="Z325" s="172"/>
      <c r="AA325" s="172"/>
      <c r="AB325" s="172"/>
      <c r="AC325" s="172"/>
      <c r="AD325" s="172"/>
      <c r="AE325" s="172"/>
      <c r="AF325" s="172"/>
      <c r="AG325" s="149"/>
      <c r="AH325" s="137"/>
    </row>
    <row r="326" spans="1:34" s="140" customFormat="1" ht="15.75">
      <c r="A326" s="137"/>
      <c r="B326" s="171" t="s">
        <v>189</v>
      </c>
      <c r="C326" s="171" t="s">
        <v>189</v>
      </c>
      <c r="D326" s="136">
        <v>53.26</v>
      </c>
      <c r="E326" s="172">
        <v>47</v>
      </c>
      <c r="F326" s="172"/>
      <c r="G326" s="172"/>
      <c r="H326" s="172"/>
      <c r="I326" s="172"/>
      <c r="J326" s="172"/>
      <c r="K326" s="172"/>
      <c r="L326" s="172"/>
      <c r="M326" s="172"/>
      <c r="N326" s="172"/>
      <c r="O326" s="172"/>
      <c r="P326" s="172"/>
      <c r="Q326" s="172"/>
      <c r="R326" s="172"/>
      <c r="S326" s="172">
        <v>3</v>
      </c>
      <c r="T326" s="172">
        <v>3.26</v>
      </c>
      <c r="U326" s="172"/>
      <c r="V326" s="172"/>
      <c r="W326" s="172"/>
      <c r="X326" s="172"/>
      <c r="Y326" s="172"/>
      <c r="Z326" s="172"/>
      <c r="AA326" s="172"/>
      <c r="AB326" s="172"/>
      <c r="AC326" s="172"/>
      <c r="AD326" s="172"/>
      <c r="AE326" s="172"/>
      <c r="AF326" s="172"/>
      <c r="AG326" s="149"/>
      <c r="AH326" s="137"/>
    </row>
    <row r="327" spans="1:34" s="140" customFormat="1" ht="15.75">
      <c r="A327" s="137"/>
      <c r="B327" s="171" t="s">
        <v>74</v>
      </c>
      <c r="C327" s="171" t="s">
        <v>74</v>
      </c>
      <c r="D327" s="163">
        <v>17.28</v>
      </c>
      <c r="E327" s="172">
        <v>15.6</v>
      </c>
      <c r="F327" s="172"/>
      <c r="G327" s="172"/>
      <c r="H327" s="172"/>
      <c r="I327" s="172"/>
      <c r="J327" s="172"/>
      <c r="K327" s="172"/>
      <c r="L327" s="172"/>
      <c r="M327" s="172"/>
      <c r="N327" s="172"/>
      <c r="O327" s="172"/>
      <c r="P327" s="172"/>
      <c r="Q327" s="172"/>
      <c r="R327" s="172"/>
      <c r="S327" s="172">
        <v>1</v>
      </c>
      <c r="T327" s="172">
        <v>0.68</v>
      </c>
      <c r="U327" s="172"/>
      <c r="V327" s="172"/>
      <c r="W327" s="172"/>
      <c r="X327" s="172"/>
      <c r="Y327" s="172"/>
      <c r="Z327" s="172"/>
      <c r="AA327" s="172"/>
      <c r="AB327" s="172"/>
      <c r="AC327" s="172"/>
      <c r="AD327" s="172"/>
      <c r="AE327" s="172"/>
      <c r="AF327" s="172"/>
      <c r="AG327" s="149"/>
      <c r="AH327" s="137"/>
    </row>
    <row r="328" spans="1:34" s="140" customFormat="1" ht="15.75">
      <c r="A328" s="137"/>
      <c r="B328" s="171" t="s">
        <v>75</v>
      </c>
      <c r="C328" s="171" t="s">
        <v>75</v>
      </c>
      <c r="D328" s="163">
        <v>1.32</v>
      </c>
      <c r="E328" s="172">
        <v>1.19</v>
      </c>
      <c r="F328" s="172"/>
      <c r="G328" s="172"/>
      <c r="H328" s="172"/>
      <c r="I328" s="172"/>
      <c r="J328" s="172"/>
      <c r="K328" s="172"/>
      <c r="L328" s="172"/>
      <c r="M328" s="172"/>
      <c r="N328" s="172"/>
      <c r="O328" s="172"/>
      <c r="P328" s="172"/>
      <c r="Q328" s="172"/>
      <c r="R328" s="172"/>
      <c r="S328" s="172">
        <v>0.08</v>
      </c>
      <c r="T328" s="172">
        <v>0.05</v>
      </c>
      <c r="U328" s="172"/>
      <c r="V328" s="172"/>
      <c r="W328" s="172"/>
      <c r="X328" s="172"/>
      <c r="Y328" s="172"/>
      <c r="Z328" s="172"/>
      <c r="AA328" s="172"/>
      <c r="AB328" s="172"/>
      <c r="AC328" s="172"/>
      <c r="AD328" s="172"/>
      <c r="AE328" s="172"/>
      <c r="AF328" s="172"/>
      <c r="AG328" s="149"/>
      <c r="AH328" s="137"/>
    </row>
    <row r="329" spans="1:34" s="140" customFormat="1" ht="15.75">
      <c r="A329" s="137"/>
      <c r="B329" s="171" t="s">
        <v>208</v>
      </c>
      <c r="C329" s="171" t="s">
        <v>208</v>
      </c>
      <c r="D329" s="163">
        <v>20.01</v>
      </c>
      <c r="E329" s="172">
        <v>18.01</v>
      </c>
      <c r="F329" s="172"/>
      <c r="G329" s="172"/>
      <c r="H329" s="172"/>
      <c r="I329" s="172"/>
      <c r="J329" s="172"/>
      <c r="K329" s="172"/>
      <c r="L329" s="172"/>
      <c r="M329" s="172"/>
      <c r="N329" s="172"/>
      <c r="O329" s="172"/>
      <c r="P329" s="172"/>
      <c r="Q329" s="172"/>
      <c r="R329" s="172"/>
      <c r="S329" s="172">
        <v>1.2</v>
      </c>
      <c r="T329" s="172">
        <v>0.8</v>
      </c>
      <c r="U329" s="172"/>
      <c r="V329" s="172"/>
      <c r="W329" s="172"/>
      <c r="X329" s="172"/>
      <c r="Y329" s="172"/>
      <c r="Z329" s="172"/>
      <c r="AA329" s="172"/>
      <c r="AB329" s="172"/>
      <c r="AC329" s="172"/>
      <c r="AD329" s="172"/>
      <c r="AE329" s="172"/>
      <c r="AF329" s="172"/>
      <c r="AG329" s="149"/>
      <c r="AH329" s="137"/>
    </row>
    <row r="330" spans="1:34" s="140" customFormat="1" ht="15.75">
      <c r="A330" s="137"/>
      <c r="B330" s="171" t="s">
        <v>65</v>
      </c>
      <c r="C330" s="171" t="s">
        <v>65</v>
      </c>
      <c r="D330" s="163">
        <v>2.3200000000000003</v>
      </c>
      <c r="E330" s="172">
        <v>2.12</v>
      </c>
      <c r="F330" s="172"/>
      <c r="G330" s="172"/>
      <c r="H330" s="172"/>
      <c r="I330" s="172"/>
      <c r="J330" s="172"/>
      <c r="K330" s="172"/>
      <c r="L330" s="172"/>
      <c r="M330" s="172"/>
      <c r="N330" s="172"/>
      <c r="O330" s="172"/>
      <c r="P330" s="172"/>
      <c r="Q330" s="172"/>
      <c r="R330" s="172"/>
      <c r="S330" s="172">
        <v>0.12</v>
      </c>
      <c r="T330" s="172">
        <v>0.08</v>
      </c>
      <c r="U330" s="172"/>
      <c r="V330" s="172"/>
      <c r="W330" s="172"/>
      <c r="X330" s="172"/>
      <c r="Y330" s="172"/>
      <c r="Z330" s="172"/>
      <c r="AA330" s="172"/>
      <c r="AB330" s="172"/>
      <c r="AC330" s="172"/>
      <c r="AD330" s="172"/>
      <c r="AE330" s="172"/>
      <c r="AF330" s="172"/>
      <c r="AG330" s="149"/>
      <c r="AH330" s="137"/>
    </row>
    <row r="331" spans="1:34" s="140" customFormat="1" ht="15.75">
      <c r="A331" s="137"/>
      <c r="B331" s="171" t="s">
        <v>37</v>
      </c>
      <c r="C331" s="171" t="s">
        <v>37</v>
      </c>
      <c r="D331" s="163">
        <v>58.9</v>
      </c>
      <c r="E331" s="172">
        <v>53.9</v>
      </c>
      <c r="F331" s="172"/>
      <c r="G331" s="172"/>
      <c r="H331" s="172"/>
      <c r="I331" s="172"/>
      <c r="J331" s="172"/>
      <c r="K331" s="172"/>
      <c r="L331" s="172"/>
      <c r="M331" s="172"/>
      <c r="N331" s="172"/>
      <c r="O331" s="172"/>
      <c r="P331" s="172"/>
      <c r="Q331" s="172"/>
      <c r="R331" s="172"/>
      <c r="S331" s="172">
        <v>3</v>
      </c>
      <c r="T331" s="172">
        <v>2</v>
      </c>
      <c r="U331" s="172"/>
      <c r="V331" s="172"/>
      <c r="W331" s="172"/>
      <c r="X331" s="172"/>
      <c r="Y331" s="172"/>
      <c r="Z331" s="172"/>
      <c r="AA331" s="172"/>
      <c r="AB331" s="172"/>
      <c r="AC331" s="172"/>
      <c r="AD331" s="172"/>
      <c r="AE331" s="172"/>
      <c r="AF331" s="172"/>
      <c r="AG331" s="149"/>
      <c r="AH331" s="137"/>
    </row>
    <row r="332" spans="1:34" s="122" customFormat="1" ht="15.75">
      <c r="A332" s="118">
        <v>7</v>
      </c>
      <c r="B332" s="119" t="s">
        <v>294</v>
      </c>
      <c r="C332" s="119"/>
      <c r="D332" s="123">
        <v>0</v>
      </c>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18"/>
      <c r="AH332" s="118"/>
    </row>
    <row r="333" spans="1:34" ht="15.75">
      <c r="A333" s="125"/>
      <c r="B333" s="126" t="s">
        <v>453</v>
      </c>
      <c r="C333" s="126">
        <v>0.63</v>
      </c>
      <c r="D333" s="123">
        <v>38.400000000000006</v>
      </c>
      <c r="E333" s="123">
        <v>28.45</v>
      </c>
      <c r="F333" s="123">
        <v>1.9</v>
      </c>
      <c r="G333" s="123">
        <v>0</v>
      </c>
      <c r="H333" s="123">
        <v>4.1</v>
      </c>
      <c r="I333" s="123">
        <v>0</v>
      </c>
      <c r="J333" s="123">
        <v>0</v>
      </c>
      <c r="K333" s="123">
        <v>0</v>
      </c>
      <c r="L333" s="123">
        <v>0</v>
      </c>
      <c r="M333" s="123">
        <v>0</v>
      </c>
      <c r="N333" s="123">
        <v>0</v>
      </c>
      <c r="O333" s="123">
        <v>0</v>
      </c>
      <c r="P333" s="123">
        <v>0</v>
      </c>
      <c r="Q333" s="123">
        <v>0</v>
      </c>
      <c r="R333" s="123">
        <v>0</v>
      </c>
      <c r="S333" s="123">
        <v>2.8</v>
      </c>
      <c r="T333" s="123">
        <v>1.1</v>
      </c>
      <c r="U333" s="123">
        <v>0</v>
      </c>
      <c r="V333" s="123">
        <v>0</v>
      </c>
      <c r="W333" s="123">
        <v>0</v>
      </c>
      <c r="X333" s="123">
        <v>0</v>
      </c>
      <c r="Y333" s="123">
        <v>0</v>
      </c>
      <c r="Z333" s="123">
        <v>0</v>
      </c>
      <c r="AA333" s="123">
        <v>0</v>
      </c>
      <c r="AB333" s="123">
        <v>0</v>
      </c>
      <c r="AC333" s="123">
        <v>0</v>
      </c>
      <c r="AD333" s="123">
        <v>0</v>
      </c>
      <c r="AE333" s="123">
        <v>0</v>
      </c>
      <c r="AF333" s="123">
        <v>0.05</v>
      </c>
      <c r="AG333" s="123" t="s">
        <v>454</v>
      </c>
      <c r="AH333" s="131" t="s">
        <v>368</v>
      </c>
    </row>
    <row r="334" spans="1:34" s="140" customFormat="1" ht="15.75">
      <c r="A334" s="137"/>
      <c r="B334" s="166" t="s">
        <v>622</v>
      </c>
      <c r="C334" s="166"/>
      <c r="D334" s="163">
        <v>1.73</v>
      </c>
      <c r="E334" s="163"/>
      <c r="F334" s="163"/>
      <c r="G334" s="163"/>
      <c r="H334" s="163"/>
      <c r="I334" s="163"/>
      <c r="J334" s="163"/>
      <c r="K334" s="163"/>
      <c r="L334" s="163">
        <v>1.73</v>
      </c>
      <c r="M334" s="163"/>
      <c r="N334" s="163"/>
      <c r="O334" s="163"/>
      <c r="P334" s="163"/>
      <c r="Q334" s="163"/>
      <c r="R334" s="163"/>
      <c r="S334" s="163"/>
      <c r="T334" s="163"/>
      <c r="U334" s="163"/>
      <c r="V334" s="163"/>
      <c r="W334" s="163"/>
      <c r="X334" s="163"/>
      <c r="Y334" s="163"/>
      <c r="Z334" s="163"/>
      <c r="AA334" s="163"/>
      <c r="AB334" s="163"/>
      <c r="AC334" s="163"/>
      <c r="AD334" s="163"/>
      <c r="AE334" s="163"/>
      <c r="AF334" s="163"/>
      <c r="AG334" s="176"/>
      <c r="AH334" s="144"/>
    </row>
    <row r="335" spans="1:34" s="140" customFormat="1" ht="15.75">
      <c r="A335" s="137"/>
      <c r="B335" s="166" t="s">
        <v>42</v>
      </c>
      <c r="C335" s="166" t="s">
        <v>42</v>
      </c>
      <c r="D335" s="163">
        <v>9.96</v>
      </c>
      <c r="E335" s="163">
        <v>6.81</v>
      </c>
      <c r="F335" s="163">
        <v>0.7</v>
      </c>
      <c r="G335" s="163"/>
      <c r="H335" s="163">
        <v>1</v>
      </c>
      <c r="I335" s="163"/>
      <c r="J335" s="163"/>
      <c r="K335" s="163"/>
      <c r="L335" s="163"/>
      <c r="M335" s="163"/>
      <c r="N335" s="163"/>
      <c r="O335" s="163"/>
      <c r="P335" s="163"/>
      <c r="Q335" s="163"/>
      <c r="R335" s="163"/>
      <c r="S335" s="163">
        <v>0.9</v>
      </c>
      <c r="T335" s="163">
        <v>0.5</v>
      </c>
      <c r="U335" s="163"/>
      <c r="V335" s="163"/>
      <c r="W335" s="163"/>
      <c r="X335" s="163"/>
      <c r="Y335" s="163"/>
      <c r="Z335" s="163"/>
      <c r="AA335" s="163"/>
      <c r="AB335" s="163"/>
      <c r="AC335" s="163"/>
      <c r="AD335" s="163"/>
      <c r="AE335" s="163"/>
      <c r="AF335" s="163">
        <v>0.05</v>
      </c>
      <c r="AG335" s="176"/>
      <c r="AH335" s="144"/>
    </row>
    <row r="336" spans="1:34" s="140" customFormat="1" ht="15.75">
      <c r="A336" s="137"/>
      <c r="B336" s="166" t="s">
        <v>189</v>
      </c>
      <c r="C336" s="166" t="s">
        <v>189</v>
      </c>
      <c r="D336" s="136">
        <v>1.73</v>
      </c>
      <c r="E336" s="163">
        <v>1.63</v>
      </c>
      <c r="F336" s="163"/>
      <c r="G336" s="163"/>
      <c r="H336" s="163"/>
      <c r="I336" s="163"/>
      <c r="J336" s="163"/>
      <c r="K336" s="163"/>
      <c r="L336" s="163"/>
      <c r="M336" s="163"/>
      <c r="N336" s="163"/>
      <c r="O336" s="163"/>
      <c r="P336" s="163"/>
      <c r="Q336" s="163"/>
      <c r="R336" s="163"/>
      <c r="S336" s="163">
        <v>0.05</v>
      </c>
      <c r="T336" s="163">
        <v>0.05</v>
      </c>
      <c r="U336" s="163"/>
      <c r="V336" s="163"/>
      <c r="W336" s="163"/>
      <c r="X336" s="163"/>
      <c r="Y336" s="163"/>
      <c r="Z336" s="163"/>
      <c r="AA336" s="163"/>
      <c r="AB336" s="163"/>
      <c r="AC336" s="163"/>
      <c r="AD336" s="163"/>
      <c r="AE336" s="163"/>
      <c r="AF336" s="163"/>
      <c r="AG336" s="176"/>
      <c r="AH336" s="144"/>
    </row>
    <row r="337" spans="1:34" s="140" customFormat="1" ht="15.75">
      <c r="A337" s="137"/>
      <c r="B337" s="166" t="s">
        <v>74</v>
      </c>
      <c r="C337" s="166" t="s">
        <v>74</v>
      </c>
      <c r="D337" s="163">
        <v>4.299999999999999</v>
      </c>
      <c r="E337" s="163">
        <v>4.1</v>
      </c>
      <c r="F337" s="163"/>
      <c r="G337" s="163"/>
      <c r="H337" s="163"/>
      <c r="I337" s="163"/>
      <c r="J337" s="163"/>
      <c r="K337" s="163"/>
      <c r="L337" s="163"/>
      <c r="M337" s="163"/>
      <c r="N337" s="163"/>
      <c r="O337" s="163"/>
      <c r="P337" s="163"/>
      <c r="Q337" s="163"/>
      <c r="R337" s="163"/>
      <c r="S337" s="163">
        <v>0.1</v>
      </c>
      <c r="T337" s="163">
        <v>0.1</v>
      </c>
      <c r="U337" s="163"/>
      <c r="V337" s="163"/>
      <c r="W337" s="163"/>
      <c r="X337" s="163"/>
      <c r="Y337" s="163"/>
      <c r="Z337" s="163"/>
      <c r="AA337" s="163"/>
      <c r="AB337" s="163"/>
      <c r="AC337" s="163"/>
      <c r="AD337" s="163"/>
      <c r="AE337" s="163"/>
      <c r="AF337" s="163"/>
      <c r="AG337" s="176"/>
      <c r="AH337" s="144"/>
    </row>
    <row r="338" spans="1:34" s="140" customFormat="1" ht="15.75">
      <c r="A338" s="137"/>
      <c r="B338" s="166" t="s">
        <v>73</v>
      </c>
      <c r="C338" s="166" t="s">
        <v>73</v>
      </c>
      <c r="D338" s="163">
        <v>0.86</v>
      </c>
      <c r="E338" s="163">
        <v>0.86</v>
      </c>
      <c r="F338" s="163"/>
      <c r="G338" s="163"/>
      <c r="H338" s="163"/>
      <c r="I338" s="163"/>
      <c r="J338" s="163"/>
      <c r="K338" s="163"/>
      <c r="L338" s="163"/>
      <c r="M338" s="163"/>
      <c r="N338" s="163"/>
      <c r="O338" s="163"/>
      <c r="P338" s="163"/>
      <c r="Q338" s="163"/>
      <c r="R338" s="163"/>
      <c r="S338" s="163"/>
      <c r="T338" s="163"/>
      <c r="U338" s="163"/>
      <c r="V338" s="163"/>
      <c r="W338" s="163"/>
      <c r="X338" s="163"/>
      <c r="Y338" s="163"/>
      <c r="Z338" s="163"/>
      <c r="AA338" s="163"/>
      <c r="AB338" s="163"/>
      <c r="AC338" s="163"/>
      <c r="AD338" s="163"/>
      <c r="AE338" s="163"/>
      <c r="AF338" s="163"/>
      <c r="AG338" s="176"/>
      <c r="AH338" s="144"/>
    </row>
    <row r="339" spans="1:34" s="140" customFormat="1" ht="15.75">
      <c r="A339" s="137"/>
      <c r="B339" s="166" t="s">
        <v>72</v>
      </c>
      <c r="C339" s="166" t="s">
        <v>72</v>
      </c>
      <c r="D339" s="163">
        <v>0.08</v>
      </c>
      <c r="E339" s="163">
        <v>0.08</v>
      </c>
      <c r="F339" s="163"/>
      <c r="G339" s="163"/>
      <c r="H339" s="163"/>
      <c r="I339" s="163"/>
      <c r="J339" s="163"/>
      <c r="K339" s="163"/>
      <c r="L339" s="163"/>
      <c r="M339" s="163"/>
      <c r="N339" s="163"/>
      <c r="O339" s="163"/>
      <c r="P339" s="163"/>
      <c r="Q339" s="163"/>
      <c r="R339" s="163"/>
      <c r="S339" s="163"/>
      <c r="T339" s="163"/>
      <c r="U339" s="163"/>
      <c r="V339" s="163"/>
      <c r="W339" s="163"/>
      <c r="X339" s="163"/>
      <c r="Y339" s="163"/>
      <c r="Z339" s="163"/>
      <c r="AA339" s="163"/>
      <c r="AB339" s="163"/>
      <c r="AC339" s="163"/>
      <c r="AD339" s="163"/>
      <c r="AE339" s="163"/>
      <c r="AF339" s="163"/>
      <c r="AG339" s="176"/>
      <c r="AH339" s="144"/>
    </row>
    <row r="340" spans="1:34" s="140" customFormat="1" ht="15.75">
      <c r="A340" s="137"/>
      <c r="B340" s="166" t="s">
        <v>1</v>
      </c>
      <c r="C340" s="166" t="s">
        <v>1</v>
      </c>
      <c r="D340" s="163">
        <v>0.4</v>
      </c>
      <c r="E340" s="163">
        <v>0.4</v>
      </c>
      <c r="F340" s="163"/>
      <c r="G340" s="163"/>
      <c r="H340" s="163"/>
      <c r="I340" s="163"/>
      <c r="J340" s="163"/>
      <c r="K340" s="163"/>
      <c r="L340" s="163"/>
      <c r="M340" s="163"/>
      <c r="N340" s="163"/>
      <c r="O340" s="163"/>
      <c r="P340" s="163"/>
      <c r="Q340" s="163"/>
      <c r="R340" s="163"/>
      <c r="S340" s="163"/>
      <c r="T340" s="163"/>
      <c r="U340" s="163"/>
      <c r="V340" s="163"/>
      <c r="W340" s="163"/>
      <c r="X340" s="163"/>
      <c r="Y340" s="163"/>
      <c r="Z340" s="163"/>
      <c r="AA340" s="163"/>
      <c r="AB340" s="163"/>
      <c r="AC340" s="163"/>
      <c r="AD340" s="163"/>
      <c r="AE340" s="163"/>
      <c r="AF340" s="163"/>
      <c r="AG340" s="176"/>
      <c r="AH340" s="144"/>
    </row>
    <row r="341" spans="1:34" s="140" customFormat="1" ht="15.75">
      <c r="A341" s="137"/>
      <c r="B341" s="166" t="s">
        <v>208</v>
      </c>
      <c r="C341" s="166" t="s">
        <v>208</v>
      </c>
      <c r="D341" s="163">
        <v>4.919999999999999</v>
      </c>
      <c r="E341" s="163">
        <v>4.72</v>
      </c>
      <c r="F341" s="163"/>
      <c r="G341" s="163"/>
      <c r="H341" s="163"/>
      <c r="I341" s="163"/>
      <c r="J341" s="163"/>
      <c r="K341" s="163"/>
      <c r="L341" s="163"/>
      <c r="M341" s="163"/>
      <c r="N341" s="163"/>
      <c r="O341" s="163"/>
      <c r="P341" s="163"/>
      <c r="Q341" s="163"/>
      <c r="R341" s="163"/>
      <c r="S341" s="163">
        <v>0.1</v>
      </c>
      <c r="T341" s="163">
        <v>0.1</v>
      </c>
      <c r="U341" s="163"/>
      <c r="V341" s="163"/>
      <c r="W341" s="163"/>
      <c r="X341" s="163"/>
      <c r="Y341" s="163"/>
      <c r="Z341" s="163"/>
      <c r="AA341" s="163"/>
      <c r="AB341" s="163"/>
      <c r="AC341" s="163"/>
      <c r="AD341" s="163"/>
      <c r="AE341" s="163"/>
      <c r="AF341" s="163"/>
      <c r="AG341" s="176"/>
      <c r="AH341" s="144"/>
    </row>
    <row r="342" spans="1:34" s="140" customFormat="1" ht="15.75">
      <c r="A342" s="137"/>
      <c r="B342" s="166" t="s">
        <v>70</v>
      </c>
      <c r="C342" s="166" t="s">
        <v>70</v>
      </c>
      <c r="D342" s="163">
        <v>14.419999999999998</v>
      </c>
      <c r="E342" s="163">
        <v>8.12</v>
      </c>
      <c r="F342" s="163">
        <v>1.2</v>
      </c>
      <c r="G342" s="163"/>
      <c r="H342" s="163">
        <v>3.1</v>
      </c>
      <c r="I342" s="163"/>
      <c r="J342" s="163"/>
      <c r="K342" s="163"/>
      <c r="L342" s="163"/>
      <c r="M342" s="163"/>
      <c r="N342" s="163"/>
      <c r="O342" s="163"/>
      <c r="P342" s="163"/>
      <c r="Q342" s="163"/>
      <c r="R342" s="163"/>
      <c r="S342" s="163">
        <v>1.65</v>
      </c>
      <c r="T342" s="163">
        <v>0.35</v>
      </c>
      <c r="U342" s="163"/>
      <c r="V342" s="163"/>
      <c r="W342" s="163"/>
      <c r="X342" s="163"/>
      <c r="Y342" s="163"/>
      <c r="Z342" s="163"/>
      <c r="AA342" s="163"/>
      <c r="AB342" s="163"/>
      <c r="AC342" s="163"/>
      <c r="AD342" s="163"/>
      <c r="AE342" s="163"/>
      <c r="AF342" s="163"/>
      <c r="AG342" s="137" t="s">
        <v>354</v>
      </c>
      <c r="AH342" s="144"/>
    </row>
    <row r="343" spans="1:34" ht="15.75">
      <c r="A343" s="125"/>
      <c r="B343" s="151" t="s">
        <v>455</v>
      </c>
      <c r="C343" s="126" t="s">
        <v>42</v>
      </c>
      <c r="D343" s="123">
        <v>0.33000000000000007</v>
      </c>
      <c r="E343" s="123">
        <v>0.28</v>
      </c>
      <c r="F343" s="123"/>
      <c r="G343" s="123"/>
      <c r="H343" s="123"/>
      <c r="I343" s="123"/>
      <c r="J343" s="123"/>
      <c r="K343" s="123"/>
      <c r="L343" s="123"/>
      <c r="M343" s="123"/>
      <c r="N343" s="123"/>
      <c r="O343" s="123"/>
      <c r="P343" s="123"/>
      <c r="Q343" s="123"/>
      <c r="R343" s="123"/>
      <c r="S343" s="123">
        <v>0.02</v>
      </c>
      <c r="T343" s="123">
        <v>0.03</v>
      </c>
      <c r="U343" s="123"/>
      <c r="V343" s="123"/>
      <c r="W343" s="123"/>
      <c r="X343" s="123"/>
      <c r="Y343" s="123"/>
      <c r="Z343" s="123"/>
      <c r="AA343" s="123"/>
      <c r="AB343" s="123"/>
      <c r="AC343" s="123"/>
      <c r="AD343" s="123"/>
      <c r="AE343" s="123"/>
      <c r="AF343" s="123"/>
      <c r="AG343" s="125"/>
      <c r="AH343" s="125"/>
    </row>
    <row r="344" spans="1:34" ht="15.75">
      <c r="A344" s="125"/>
      <c r="B344" s="126" t="s">
        <v>456</v>
      </c>
      <c r="C344" s="126" t="s">
        <v>42</v>
      </c>
      <c r="D344" s="123">
        <v>3.5</v>
      </c>
      <c r="E344" s="123"/>
      <c r="F344" s="123"/>
      <c r="G344" s="123">
        <v>0.4</v>
      </c>
      <c r="H344" s="123">
        <v>1.1</v>
      </c>
      <c r="I344" s="123">
        <v>2</v>
      </c>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5" t="s">
        <v>354</v>
      </c>
      <c r="AH344" s="125">
        <v>2021</v>
      </c>
    </row>
    <row r="345" spans="1:34" ht="15.75">
      <c r="A345" s="125"/>
      <c r="B345" s="126" t="s">
        <v>296</v>
      </c>
      <c r="C345" s="126" t="s">
        <v>42</v>
      </c>
      <c r="D345" s="123">
        <v>2.5000000000000004</v>
      </c>
      <c r="E345" s="128">
        <v>2.1</v>
      </c>
      <c r="F345" s="123"/>
      <c r="G345" s="128"/>
      <c r="H345" s="128">
        <v>0.2</v>
      </c>
      <c r="I345" s="123"/>
      <c r="J345" s="123"/>
      <c r="K345" s="123"/>
      <c r="L345" s="123"/>
      <c r="M345" s="123"/>
      <c r="N345" s="123"/>
      <c r="O345" s="123"/>
      <c r="P345" s="123"/>
      <c r="Q345" s="123"/>
      <c r="R345" s="123"/>
      <c r="S345" s="128">
        <v>0.1</v>
      </c>
      <c r="T345" s="123">
        <v>0.1</v>
      </c>
      <c r="U345" s="123"/>
      <c r="V345" s="123"/>
      <c r="W345" s="123"/>
      <c r="X345" s="123"/>
      <c r="Y345" s="123"/>
      <c r="Z345" s="123"/>
      <c r="AA345" s="123"/>
      <c r="AB345" s="123"/>
      <c r="AC345" s="123"/>
      <c r="AD345" s="123"/>
      <c r="AE345" s="123"/>
      <c r="AF345" s="123"/>
      <c r="AG345" s="125" t="s">
        <v>354</v>
      </c>
      <c r="AH345" s="125">
        <v>2021</v>
      </c>
    </row>
    <row r="346" spans="1:34" s="140" customFormat="1" ht="15.75">
      <c r="A346" s="137"/>
      <c r="B346" s="173" t="s">
        <v>42</v>
      </c>
      <c r="C346" s="138" t="s">
        <v>42</v>
      </c>
      <c r="D346" s="136"/>
      <c r="E346" s="142">
        <v>1.1</v>
      </c>
      <c r="F346" s="136"/>
      <c r="G346" s="142"/>
      <c r="H346" s="142">
        <v>0.1</v>
      </c>
      <c r="I346" s="136"/>
      <c r="J346" s="136"/>
      <c r="K346" s="136"/>
      <c r="L346" s="136"/>
      <c r="M346" s="136"/>
      <c r="N346" s="136"/>
      <c r="O346" s="136"/>
      <c r="P346" s="136"/>
      <c r="Q346" s="136"/>
      <c r="R346" s="136"/>
      <c r="S346" s="142">
        <v>0.05</v>
      </c>
      <c r="T346" s="136">
        <v>0.05</v>
      </c>
      <c r="U346" s="136"/>
      <c r="V346" s="136"/>
      <c r="W346" s="136"/>
      <c r="X346" s="136"/>
      <c r="Y346" s="136"/>
      <c r="Z346" s="136"/>
      <c r="AA346" s="136"/>
      <c r="AB346" s="136"/>
      <c r="AC346" s="136"/>
      <c r="AD346" s="136"/>
      <c r="AE346" s="136"/>
      <c r="AF346" s="136"/>
      <c r="AG346" s="137"/>
      <c r="AH346" s="137"/>
    </row>
    <row r="347" spans="1:34" s="140" customFormat="1" ht="15.75">
      <c r="A347" s="137"/>
      <c r="B347" s="173" t="s">
        <v>70</v>
      </c>
      <c r="C347" s="173" t="s">
        <v>70</v>
      </c>
      <c r="D347" s="136">
        <v>1.2000000000000002</v>
      </c>
      <c r="E347" s="136">
        <v>1</v>
      </c>
      <c r="F347" s="136"/>
      <c r="G347" s="136"/>
      <c r="H347" s="136">
        <v>0.1</v>
      </c>
      <c r="I347" s="136"/>
      <c r="J347" s="136"/>
      <c r="K347" s="136"/>
      <c r="L347" s="136"/>
      <c r="M347" s="136"/>
      <c r="N347" s="136"/>
      <c r="O347" s="136"/>
      <c r="P347" s="136"/>
      <c r="Q347" s="136"/>
      <c r="R347" s="136"/>
      <c r="S347" s="136">
        <v>0.05</v>
      </c>
      <c r="T347" s="136">
        <v>0.05</v>
      </c>
      <c r="U347" s="136"/>
      <c r="V347" s="136"/>
      <c r="W347" s="136"/>
      <c r="X347" s="136"/>
      <c r="Y347" s="136"/>
      <c r="Z347" s="136"/>
      <c r="AA347" s="136"/>
      <c r="AB347" s="136"/>
      <c r="AC347" s="136"/>
      <c r="AD347" s="136"/>
      <c r="AE347" s="136"/>
      <c r="AF347" s="136"/>
      <c r="AG347" s="137"/>
      <c r="AH347" s="137"/>
    </row>
    <row r="348" spans="1:34" ht="31.5">
      <c r="A348" s="125"/>
      <c r="B348" s="126" t="s">
        <v>339</v>
      </c>
      <c r="C348" s="126" t="s">
        <v>42</v>
      </c>
      <c r="D348" s="123">
        <v>0.06</v>
      </c>
      <c r="E348" s="123"/>
      <c r="F348" s="123"/>
      <c r="G348" s="123"/>
      <c r="H348" s="123">
        <v>0.06</v>
      </c>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5" t="s">
        <v>354</v>
      </c>
      <c r="AH348" s="125">
        <v>2021</v>
      </c>
    </row>
    <row r="349" spans="1:34" ht="15.75">
      <c r="A349" s="125"/>
      <c r="B349" s="151" t="s">
        <v>439</v>
      </c>
      <c r="C349" s="151"/>
      <c r="D349" s="123">
        <v>3.8000000000000003</v>
      </c>
      <c r="E349" s="123">
        <v>3</v>
      </c>
      <c r="F349" s="123"/>
      <c r="G349" s="123"/>
      <c r="H349" s="123"/>
      <c r="I349" s="123"/>
      <c r="J349" s="123"/>
      <c r="K349" s="123"/>
      <c r="L349" s="123"/>
      <c r="M349" s="123"/>
      <c r="N349" s="123"/>
      <c r="O349" s="123"/>
      <c r="P349" s="123"/>
      <c r="Q349" s="123"/>
      <c r="R349" s="123"/>
      <c r="S349" s="123">
        <v>0.4</v>
      </c>
      <c r="T349" s="123">
        <v>0.2</v>
      </c>
      <c r="U349" s="123"/>
      <c r="V349" s="123"/>
      <c r="W349" s="123"/>
      <c r="X349" s="123"/>
      <c r="Y349" s="123">
        <v>0.1</v>
      </c>
      <c r="Z349" s="123"/>
      <c r="AA349" s="123"/>
      <c r="AB349" s="123"/>
      <c r="AC349" s="123"/>
      <c r="AD349" s="123"/>
      <c r="AE349" s="123"/>
      <c r="AF349" s="123">
        <v>0.1</v>
      </c>
      <c r="AG349" s="125" t="s">
        <v>354</v>
      </c>
      <c r="AH349" s="125"/>
    </row>
    <row r="350" spans="1:34" s="140" customFormat="1" ht="15.75">
      <c r="A350" s="137"/>
      <c r="B350" s="173" t="s">
        <v>42</v>
      </c>
      <c r="C350" s="138" t="s">
        <v>42</v>
      </c>
      <c r="D350" s="163">
        <v>1.9000000000000001</v>
      </c>
      <c r="E350" s="163">
        <v>1.5</v>
      </c>
      <c r="F350" s="163"/>
      <c r="G350" s="163"/>
      <c r="H350" s="163"/>
      <c r="I350" s="163"/>
      <c r="J350" s="163"/>
      <c r="K350" s="163"/>
      <c r="L350" s="163"/>
      <c r="M350" s="163"/>
      <c r="N350" s="163"/>
      <c r="O350" s="163"/>
      <c r="P350" s="163"/>
      <c r="Q350" s="163"/>
      <c r="R350" s="163"/>
      <c r="S350" s="163">
        <v>0.2</v>
      </c>
      <c r="T350" s="163">
        <v>0.1</v>
      </c>
      <c r="U350" s="163"/>
      <c r="V350" s="163"/>
      <c r="W350" s="163"/>
      <c r="X350" s="163"/>
      <c r="Y350" s="163">
        <v>0.05</v>
      </c>
      <c r="Z350" s="163"/>
      <c r="AA350" s="163"/>
      <c r="AB350" s="163"/>
      <c r="AC350" s="163"/>
      <c r="AD350" s="163"/>
      <c r="AE350" s="163"/>
      <c r="AF350" s="163">
        <v>0.05</v>
      </c>
      <c r="AG350" s="137"/>
      <c r="AH350" s="137"/>
    </row>
    <row r="351" spans="1:34" s="140" customFormat="1" ht="15.75">
      <c r="A351" s="137"/>
      <c r="B351" s="173" t="s">
        <v>70</v>
      </c>
      <c r="C351" s="173" t="s">
        <v>70</v>
      </c>
      <c r="D351" s="163">
        <v>1.9000000000000001</v>
      </c>
      <c r="E351" s="163">
        <v>1.5</v>
      </c>
      <c r="F351" s="163"/>
      <c r="G351" s="163"/>
      <c r="H351" s="163"/>
      <c r="I351" s="163"/>
      <c r="J351" s="163"/>
      <c r="K351" s="163"/>
      <c r="L351" s="163"/>
      <c r="M351" s="163"/>
      <c r="N351" s="163"/>
      <c r="O351" s="163"/>
      <c r="P351" s="163"/>
      <c r="Q351" s="163"/>
      <c r="R351" s="163"/>
      <c r="S351" s="163">
        <v>0.2</v>
      </c>
      <c r="T351" s="163">
        <v>0.1</v>
      </c>
      <c r="U351" s="163"/>
      <c r="V351" s="163"/>
      <c r="W351" s="163"/>
      <c r="X351" s="163"/>
      <c r="Y351" s="163">
        <v>0.05</v>
      </c>
      <c r="Z351" s="163"/>
      <c r="AA351" s="163"/>
      <c r="AB351" s="163"/>
      <c r="AC351" s="163"/>
      <c r="AD351" s="163"/>
      <c r="AE351" s="163"/>
      <c r="AF351" s="163">
        <v>0.05</v>
      </c>
      <c r="AG351" s="137"/>
      <c r="AH351" s="137"/>
    </row>
    <row r="352" spans="1:34" ht="22.5" customHeight="1">
      <c r="A352" s="125"/>
      <c r="B352" s="151" t="s">
        <v>457</v>
      </c>
      <c r="C352" s="126" t="s">
        <v>42</v>
      </c>
      <c r="D352" s="123">
        <v>0.23</v>
      </c>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v>0.23</v>
      </c>
      <c r="AG352" s="125" t="s">
        <v>354</v>
      </c>
      <c r="AH352" s="125"/>
    </row>
    <row r="353" spans="1:34" s="122" customFormat="1" ht="15.75">
      <c r="A353" s="118">
        <v>8</v>
      </c>
      <c r="B353" s="119" t="s">
        <v>458</v>
      </c>
      <c r="C353" s="119"/>
      <c r="D353" s="123">
        <v>3.6100000000000003</v>
      </c>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18"/>
      <c r="AH353" s="118"/>
    </row>
    <row r="354" spans="1:34" ht="15.75">
      <c r="A354" s="125"/>
      <c r="B354" s="126" t="s">
        <v>543</v>
      </c>
      <c r="C354" s="126" t="s">
        <v>53</v>
      </c>
      <c r="D354" s="123">
        <v>0.4</v>
      </c>
      <c r="E354" s="123">
        <v>0.27</v>
      </c>
      <c r="F354" s="123"/>
      <c r="G354" s="123"/>
      <c r="H354" s="123">
        <v>0.03</v>
      </c>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v>0.1</v>
      </c>
      <c r="AG354" s="125" t="s">
        <v>283</v>
      </c>
      <c r="AH354" s="125"/>
    </row>
    <row r="355" spans="1:34" ht="15.75">
      <c r="A355" s="125"/>
      <c r="B355" s="126" t="s">
        <v>347</v>
      </c>
      <c r="C355" s="126" t="s">
        <v>53</v>
      </c>
      <c r="D355" s="123">
        <v>0.3</v>
      </c>
      <c r="E355" s="123">
        <v>0.3</v>
      </c>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5" t="s">
        <v>278</v>
      </c>
      <c r="AH355" s="125" t="s">
        <v>377</v>
      </c>
    </row>
    <row r="356" spans="1:34" ht="15.75">
      <c r="A356" s="125"/>
      <c r="B356" s="124" t="s">
        <v>459</v>
      </c>
      <c r="C356" s="126" t="s">
        <v>53</v>
      </c>
      <c r="D356" s="123">
        <v>1.45</v>
      </c>
      <c r="E356" s="123">
        <v>0.95</v>
      </c>
      <c r="F356" s="123"/>
      <c r="G356" s="123"/>
      <c r="H356" s="123"/>
      <c r="I356" s="123"/>
      <c r="J356" s="123"/>
      <c r="K356" s="123"/>
      <c r="L356" s="123"/>
      <c r="M356" s="123"/>
      <c r="N356" s="123"/>
      <c r="O356" s="123"/>
      <c r="P356" s="123"/>
      <c r="Q356" s="123"/>
      <c r="R356" s="123"/>
      <c r="S356" s="123">
        <v>0.3</v>
      </c>
      <c r="T356" s="123">
        <v>0.2</v>
      </c>
      <c r="U356" s="123"/>
      <c r="V356" s="123"/>
      <c r="W356" s="123"/>
      <c r="X356" s="123"/>
      <c r="Y356" s="123"/>
      <c r="Z356" s="123"/>
      <c r="AA356" s="123"/>
      <c r="AB356" s="123"/>
      <c r="AC356" s="123"/>
      <c r="AD356" s="123"/>
      <c r="AE356" s="123"/>
      <c r="AF356" s="123"/>
      <c r="AG356" s="125" t="s">
        <v>280</v>
      </c>
      <c r="AH356" s="125">
        <v>2021</v>
      </c>
    </row>
    <row r="357" spans="1:34" ht="15.75">
      <c r="A357" s="125"/>
      <c r="B357" s="124" t="s">
        <v>460</v>
      </c>
      <c r="C357" s="126" t="s">
        <v>53</v>
      </c>
      <c r="D357" s="123">
        <v>0.05</v>
      </c>
      <c r="E357" s="123"/>
      <c r="F357" s="123"/>
      <c r="G357" s="123"/>
      <c r="H357" s="128">
        <v>0.02</v>
      </c>
      <c r="I357" s="128">
        <v>0.03</v>
      </c>
      <c r="J357" s="128"/>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5" t="s">
        <v>283</v>
      </c>
      <c r="AH357" s="125"/>
    </row>
    <row r="358" spans="1:34" ht="31.5">
      <c r="A358" s="125"/>
      <c r="B358" s="126" t="s">
        <v>320</v>
      </c>
      <c r="C358" s="126" t="s">
        <v>53</v>
      </c>
      <c r="D358" s="123">
        <v>0.1</v>
      </c>
      <c r="E358" s="123"/>
      <c r="F358" s="123"/>
      <c r="G358" s="123"/>
      <c r="H358" s="123"/>
      <c r="I358" s="123"/>
      <c r="J358" s="123"/>
      <c r="K358" s="123"/>
      <c r="L358" s="123"/>
      <c r="M358" s="123"/>
      <c r="N358" s="123"/>
      <c r="O358" s="123"/>
      <c r="P358" s="123"/>
      <c r="Q358" s="123"/>
      <c r="R358" s="123"/>
      <c r="S358" s="123"/>
      <c r="T358" s="123"/>
      <c r="U358" s="123"/>
      <c r="V358" s="123">
        <v>0.1</v>
      </c>
      <c r="W358" s="123"/>
      <c r="X358" s="123"/>
      <c r="Y358" s="123"/>
      <c r="Z358" s="123"/>
      <c r="AA358" s="123"/>
      <c r="AB358" s="123"/>
      <c r="AC358" s="123"/>
      <c r="AD358" s="123"/>
      <c r="AE358" s="123"/>
      <c r="AF358" s="123"/>
      <c r="AG358" s="125" t="s">
        <v>283</v>
      </c>
      <c r="AH358" s="125"/>
    </row>
    <row r="359" spans="1:34" ht="31.5">
      <c r="A359" s="125"/>
      <c r="B359" s="151" t="s">
        <v>461</v>
      </c>
      <c r="C359" s="126" t="s">
        <v>53</v>
      </c>
      <c r="D359" s="123">
        <v>0.85</v>
      </c>
      <c r="E359" s="123">
        <v>0.77</v>
      </c>
      <c r="F359" s="123"/>
      <c r="G359" s="123"/>
      <c r="H359" s="123">
        <v>0.08</v>
      </c>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5" t="s">
        <v>283</v>
      </c>
      <c r="AH359" s="125"/>
    </row>
    <row r="360" spans="1:34" ht="15.75">
      <c r="A360" s="125"/>
      <c r="B360" s="151" t="s">
        <v>604</v>
      </c>
      <c r="C360" s="126" t="s">
        <v>53</v>
      </c>
      <c r="D360" s="123">
        <v>0.2</v>
      </c>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v>0.2</v>
      </c>
      <c r="AG360" s="125" t="s">
        <v>279</v>
      </c>
      <c r="AH360" s="125"/>
    </row>
    <row r="361" spans="1:34" ht="31.5">
      <c r="A361" s="125"/>
      <c r="B361" s="151" t="s">
        <v>462</v>
      </c>
      <c r="C361" s="126" t="s">
        <v>53</v>
      </c>
      <c r="D361" s="123">
        <v>0.15000000000000002</v>
      </c>
      <c r="E361" s="123"/>
      <c r="F361" s="123"/>
      <c r="G361" s="123"/>
      <c r="H361" s="123">
        <v>0.07</v>
      </c>
      <c r="I361" s="123">
        <v>0.08</v>
      </c>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5" t="s">
        <v>279</v>
      </c>
      <c r="AH361" s="125"/>
    </row>
    <row r="362" spans="1:34" ht="15.75">
      <c r="A362" s="125"/>
      <c r="B362" s="151" t="s">
        <v>463</v>
      </c>
      <c r="C362" s="126" t="s">
        <v>53</v>
      </c>
      <c r="D362" s="123">
        <v>0.2</v>
      </c>
      <c r="E362" s="123">
        <v>0.15</v>
      </c>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v>0.05</v>
      </c>
      <c r="AC362" s="123"/>
      <c r="AD362" s="123"/>
      <c r="AE362" s="123"/>
      <c r="AF362" s="123"/>
      <c r="AG362" s="125" t="s">
        <v>279</v>
      </c>
      <c r="AH362" s="125"/>
    </row>
    <row r="363" spans="1:34" ht="15.75">
      <c r="A363" s="125"/>
      <c r="B363" s="151" t="s">
        <v>464</v>
      </c>
      <c r="C363" s="126" t="s">
        <v>53</v>
      </c>
      <c r="D363" s="123">
        <v>0.25</v>
      </c>
      <c r="E363" s="123">
        <v>0.25</v>
      </c>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5" t="s">
        <v>279</v>
      </c>
      <c r="AH363" s="125"/>
    </row>
    <row r="364" spans="1:34" ht="15.75">
      <c r="A364" s="125"/>
      <c r="B364" s="151" t="s">
        <v>465</v>
      </c>
      <c r="C364" s="126" t="s">
        <v>53</v>
      </c>
      <c r="D364" s="123">
        <v>0.04</v>
      </c>
      <c r="E364" s="123"/>
      <c r="F364" s="123"/>
      <c r="G364" s="123"/>
      <c r="H364" s="123"/>
      <c r="I364" s="123">
        <v>0.03</v>
      </c>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v>0.01</v>
      </c>
      <c r="AG364" s="125" t="s">
        <v>274</v>
      </c>
      <c r="AH364" s="125"/>
    </row>
    <row r="365" spans="1:34" ht="15.75">
      <c r="A365" s="125"/>
      <c r="B365" s="151" t="s">
        <v>466</v>
      </c>
      <c r="C365" s="126" t="s">
        <v>53</v>
      </c>
      <c r="D365" s="123">
        <v>0.02</v>
      </c>
      <c r="E365" s="123"/>
      <c r="F365" s="123"/>
      <c r="G365" s="123"/>
      <c r="H365" s="123"/>
      <c r="I365" s="123"/>
      <c r="J365" s="123"/>
      <c r="K365" s="123"/>
      <c r="L365" s="123"/>
      <c r="M365" s="123"/>
      <c r="N365" s="123"/>
      <c r="O365" s="123"/>
      <c r="P365" s="123"/>
      <c r="Q365" s="123"/>
      <c r="R365" s="123"/>
      <c r="S365" s="123"/>
      <c r="T365" s="123"/>
      <c r="U365" s="123"/>
      <c r="V365" s="123">
        <v>0.02</v>
      </c>
      <c r="W365" s="123"/>
      <c r="X365" s="123"/>
      <c r="Y365" s="123"/>
      <c r="Z365" s="123"/>
      <c r="AA365" s="123"/>
      <c r="AB365" s="123"/>
      <c r="AC365" s="123"/>
      <c r="AD365" s="123"/>
      <c r="AE365" s="123"/>
      <c r="AF365" s="123"/>
      <c r="AG365" s="125" t="s">
        <v>274</v>
      </c>
      <c r="AH365" s="125"/>
    </row>
    <row r="366" spans="1:34" s="122" customFormat="1" ht="15.75">
      <c r="A366" s="118">
        <v>9</v>
      </c>
      <c r="B366" s="121" t="s">
        <v>467</v>
      </c>
      <c r="C366" s="121"/>
      <c r="D366" s="123">
        <v>1</v>
      </c>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18"/>
      <c r="AH366" s="118"/>
    </row>
    <row r="367" spans="1:34" ht="15.75">
      <c r="A367" s="125"/>
      <c r="B367" s="124" t="s">
        <v>553</v>
      </c>
      <c r="C367" s="124" t="s">
        <v>54</v>
      </c>
      <c r="D367" s="123">
        <v>0.16</v>
      </c>
      <c r="E367" s="123"/>
      <c r="F367" s="123"/>
      <c r="G367" s="123"/>
      <c r="H367" s="123"/>
      <c r="I367" s="123">
        <v>0.16</v>
      </c>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5" t="s">
        <v>276</v>
      </c>
      <c r="AH367" s="125"/>
    </row>
    <row r="368" spans="1:34" ht="15.75">
      <c r="A368" s="125"/>
      <c r="B368" s="124" t="s">
        <v>468</v>
      </c>
      <c r="C368" s="124" t="s">
        <v>54</v>
      </c>
      <c r="D368" s="123">
        <v>0.8</v>
      </c>
      <c r="E368" s="123"/>
      <c r="F368" s="123"/>
      <c r="G368" s="123"/>
      <c r="H368" s="123"/>
      <c r="I368" s="123"/>
      <c r="J368" s="123"/>
      <c r="K368" s="123"/>
      <c r="L368" s="123"/>
      <c r="M368" s="123">
        <v>0.8</v>
      </c>
      <c r="N368" s="123"/>
      <c r="O368" s="123"/>
      <c r="P368" s="123"/>
      <c r="Q368" s="123"/>
      <c r="R368" s="123"/>
      <c r="S368" s="123"/>
      <c r="T368" s="123"/>
      <c r="U368" s="123"/>
      <c r="V368" s="123"/>
      <c r="W368" s="123"/>
      <c r="X368" s="123"/>
      <c r="Y368" s="123"/>
      <c r="Z368" s="123"/>
      <c r="AA368" s="123"/>
      <c r="AB368" s="123"/>
      <c r="AC368" s="123"/>
      <c r="AD368" s="123"/>
      <c r="AE368" s="123"/>
      <c r="AF368" s="123"/>
      <c r="AG368" s="125" t="s">
        <v>354</v>
      </c>
      <c r="AH368" s="125" t="s">
        <v>369</v>
      </c>
    </row>
    <row r="369" spans="1:34" ht="15.75">
      <c r="A369" s="125"/>
      <c r="B369" s="254" t="s">
        <v>469</v>
      </c>
      <c r="C369" s="124" t="s">
        <v>54</v>
      </c>
      <c r="D369" s="123">
        <v>0.1</v>
      </c>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v>0.1</v>
      </c>
      <c r="AG369" s="125" t="s">
        <v>279</v>
      </c>
      <c r="AH369" s="125" t="s">
        <v>369</v>
      </c>
    </row>
    <row r="370" spans="1:34" ht="15.75">
      <c r="A370" s="125"/>
      <c r="B370" s="254" t="s">
        <v>470</v>
      </c>
      <c r="C370" s="124" t="s">
        <v>54</v>
      </c>
      <c r="D370" s="123">
        <v>0.1</v>
      </c>
      <c r="E370" s="123"/>
      <c r="F370" s="123"/>
      <c r="G370" s="123"/>
      <c r="H370" s="123"/>
      <c r="I370" s="123"/>
      <c r="J370" s="123"/>
      <c r="K370" s="123"/>
      <c r="L370" s="123"/>
      <c r="M370" s="123"/>
      <c r="N370" s="123"/>
      <c r="O370" s="123"/>
      <c r="P370" s="123"/>
      <c r="Q370" s="123"/>
      <c r="R370" s="123"/>
      <c r="S370" s="123"/>
      <c r="T370" s="123"/>
      <c r="U370" s="123"/>
      <c r="V370" s="123"/>
      <c r="W370" s="123"/>
      <c r="X370" s="123"/>
      <c r="Y370" s="123">
        <v>0.1</v>
      </c>
      <c r="Z370" s="123"/>
      <c r="AA370" s="123"/>
      <c r="AB370" s="123"/>
      <c r="AC370" s="123"/>
      <c r="AD370" s="123"/>
      <c r="AE370" s="123"/>
      <c r="AF370" s="124"/>
      <c r="AG370" s="125" t="s">
        <v>279</v>
      </c>
      <c r="AH370" s="125" t="s">
        <v>371</v>
      </c>
    </row>
    <row r="371" spans="1:34" ht="15.75">
      <c r="A371" s="125"/>
      <c r="B371" s="254" t="s">
        <v>601</v>
      </c>
      <c r="C371" s="124" t="s">
        <v>54</v>
      </c>
      <c r="D371" s="123">
        <v>0.03</v>
      </c>
      <c r="E371" s="123"/>
      <c r="F371" s="123"/>
      <c r="G371" s="123"/>
      <c r="H371" s="123"/>
      <c r="I371" s="123"/>
      <c r="J371" s="123"/>
      <c r="K371" s="123"/>
      <c r="L371" s="123"/>
      <c r="M371" s="123"/>
      <c r="N371" s="123"/>
      <c r="O371" s="123"/>
      <c r="P371" s="123"/>
      <c r="Q371" s="123"/>
      <c r="R371" s="123"/>
      <c r="S371" s="123"/>
      <c r="T371" s="123"/>
      <c r="U371" s="123"/>
      <c r="V371" s="123">
        <v>0.03</v>
      </c>
      <c r="W371" s="123"/>
      <c r="X371" s="123"/>
      <c r="Y371" s="123"/>
      <c r="Z371" s="123"/>
      <c r="AA371" s="123"/>
      <c r="AB371" s="123"/>
      <c r="AC371" s="123"/>
      <c r="AD371" s="123"/>
      <c r="AE371" s="123"/>
      <c r="AF371" s="124"/>
      <c r="AG371" s="125" t="s">
        <v>275</v>
      </c>
      <c r="AH371" s="125"/>
    </row>
    <row r="372" spans="1:34" s="122" customFormat="1" ht="15.75">
      <c r="A372" s="118">
        <v>10</v>
      </c>
      <c r="B372" s="119" t="s">
        <v>145</v>
      </c>
      <c r="C372" s="119"/>
      <c r="D372" s="123">
        <v>22.56</v>
      </c>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18"/>
      <c r="AH372" s="118"/>
    </row>
    <row r="373" spans="1:34" ht="31.5">
      <c r="A373" s="125"/>
      <c r="B373" s="126" t="s">
        <v>292</v>
      </c>
      <c r="C373" s="126" t="s">
        <v>65</v>
      </c>
      <c r="D373" s="123">
        <v>1</v>
      </c>
      <c r="E373" s="123">
        <v>1</v>
      </c>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5" t="s">
        <v>283</v>
      </c>
      <c r="AH373" s="125"/>
    </row>
    <row r="374" spans="1:34" ht="15.75">
      <c r="A374" s="125"/>
      <c r="B374" s="126" t="s">
        <v>262</v>
      </c>
      <c r="C374" s="126" t="s">
        <v>65</v>
      </c>
      <c r="D374" s="123">
        <v>3.03</v>
      </c>
      <c r="E374" s="123">
        <v>2.9</v>
      </c>
      <c r="F374" s="123"/>
      <c r="G374" s="123"/>
      <c r="H374" s="123"/>
      <c r="I374" s="123"/>
      <c r="J374" s="123"/>
      <c r="K374" s="123"/>
      <c r="L374" s="123"/>
      <c r="M374" s="123"/>
      <c r="N374" s="123"/>
      <c r="O374" s="123"/>
      <c r="P374" s="123"/>
      <c r="Q374" s="123"/>
      <c r="R374" s="123"/>
      <c r="S374" s="123">
        <v>0.13</v>
      </c>
      <c r="T374" s="123"/>
      <c r="U374" s="123"/>
      <c r="V374" s="123"/>
      <c r="W374" s="123"/>
      <c r="X374" s="123"/>
      <c r="Y374" s="123"/>
      <c r="Z374" s="123"/>
      <c r="AA374" s="123"/>
      <c r="AB374" s="123"/>
      <c r="AC374" s="123"/>
      <c r="AD374" s="123"/>
      <c r="AE374" s="123"/>
      <c r="AF374" s="123"/>
      <c r="AG374" s="125" t="s">
        <v>283</v>
      </c>
      <c r="AH374" s="125"/>
    </row>
    <row r="375" spans="1:34" ht="15.75">
      <c r="A375" s="125"/>
      <c r="B375" s="126" t="s">
        <v>471</v>
      </c>
      <c r="C375" s="126" t="s">
        <v>65</v>
      </c>
      <c r="D375" s="123">
        <v>0.25</v>
      </c>
      <c r="E375" s="123">
        <v>0.21</v>
      </c>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v>0.04</v>
      </c>
      <c r="AG375" s="125" t="s">
        <v>283</v>
      </c>
      <c r="AH375" s="125"/>
    </row>
    <row r="376" spans="1:34" ht="15.75">
      <c r="A376" s="125"/>
      <c r="B376" s="126" t="s">
        <v>548</v>
      </c>
      <c r="C376" s="126" t="s">
        <v>65</v>
      </c>
      <c r="D376" s="123">
        <v>2.92</v>
      </c>
      <c r="E376" s="123">
        <v>2.69</v>
      </c>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v>0.23</v>
      </c>
      <c r="AG376" s="125" t="s">
        <v>280</v>
      </c>
      <c r="AH376" s="125"/>
    </row>
    <row r="377" spans="1:34" ht="31.5">
      <c r="A377" s="125"/>
      <c r="B377" s="126" t="s">
        <v>350</v>
      </c>
      <c r="C377" s="126" t="s">
        <v>65</v>
      </c>
      <c r="D377" s="123">
        <v>3.5</v>
      </c>
      <c r="E377" s="123">
        <v>3.5</v>
      </c>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5" t="s">
        <v>280</v>
      </c>
      <c r="AH377" s="125"/>
    </row>
    <row r="378" spans="1:34" ht="15.75">
      <c r="A378" s="125"/>
      <c r="B378" s="126" t="s">
        <v>349</v>
      </c>
      <c r="C378" s="126" t="s">
        <v>65</v>
      </c>
      <c r="D378" s="123">
        <v>1.06</v>
      </c>
      <c r="E378" s="123">
        <v>1.06</v>
      </c>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5" t="s">
        <v>279</v>
      </c>
      <c r="AH378" s="125" t="s">
        <v>369</v>
      </c>
    </row>
    <row r="379" spans="1:34" ht="15.75">
      <c r="A379" s="125"/>
      <c r="B379" s="126" t="s">
        <v>349</v>
      </c>
      <c r="C379" s="126" t="s">
        <v>65</v>
      </c>
      <c r="D379" s="123">
        <v>1</v>
      </c>
      <c r="E379" s="123">
        <v>1</v>
      </c>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5" t="s">
        <v>275</v>
      </c>
      <c r="AH379" s="125">
        <v>2021</v>
      </c>
    </row>
    <row r="380" spans="1:34" ht="15.75">
      <c r="A380" s="125"/>
      <c r="B380" s="126" t="s">
        <v>349</v>
      </c>
      <c r="C380" s="126" t="s">
        <v>65</v>
      </c>
      <c r="D380" s="123">
        <v>1</v>
      </c>
      <c r="E380" s="123">
        <v>1</v>
      </c>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5" t="s">
        <v>276</v>
      </c>
      <c r="AH380" s="125" t="s">
        <v>369</v>
      </c>
    </row>
    <row r="381" spans="1:34" ht="15.75">
      <c r="A381" s="125"/>
      <c r="B381" s="126" t="s">
        <v>349</v>
      </c>
      <c r="C381" s="126" t="s">
        <v>65</v>
      </c>
      <c r="D381" s="123">
        <v>1</v>
      </c>
      <c r="E381" s="123">
        <v>0.3</v>
      </c>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v>0.7</v>
      </c>
      <c r="AG381" s="125" t="s">
        <v>302</v>
      </c>
      <c r="AH381" s="125" t="s">
        <v>377</v>
      </c>
    </row>
    <row r="382" spans="1:34" ht="15.75">
      <c r="A382" s="125"/>
      <c r="B382" s="126" t="s">
        <v>349</v>
      </c>
      <c r="C382" s="126" t="s">
        <v>65</v>
      </c>
      <c r="D382" s="123">
        <v>1</v>
      </c>
      <c r="E382" s="123">
        <v>1</v>
      </c>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5" t="s">
        <v>354</v>
      </c>
      <c r="AH382" s="125" t="s">
        <v>369</v>
      </c>
    </row>
    <row r="383" spans="1:34" ht="15.75">
      <c r="A383" s="125"/>
      <c r="B383" s="126" t="s">
        <v>349</v>
      </c>
      <c r="C383" s="126" t="s">
        <v>65</v>
      </c>
      <c r="D383" s="123">
        <v>1.5</v>
      </c>
      <c r="E383" s="123">
        <v>1.5</v>
      </c>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5" t="s">
        <v>278</v>
      </c>
      <c r="AH383" s="125" t="s">
        <v>369</v>
      </c>
    </row>
    <row r="384" spans="1:34" ht="15.75">
      <c r="A384" s="125"/>
      <c r="B384" s="126" t="s">
        <v>349</v>
      </c>
      <c r="C384" s="126" t="s">
        <v>65</v>
      </c>
      <c r="D384" s="123">
        <v>1</v>
      </c>
      <c r="E384" s="123">
        <v>1</v>
      </c>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5" t="s">
        <v>281</v>
      </c>
      <c r="AH384" s="125" t="s">
        <v>369</v>
      </c>
    </row>
    <row r="385" spans="1:34" ht="15.75">
      <c r="A385" s="125"/>
      <c r="B385" s="126" t="s">
        <v>349</v>
      </c>
      <c r="C385" s="126" t="s">
        <v>65</v>
      </c>
      <c r="D385" s="123">
        <v>1</v>
      </c>
      <c r="E385" s="123">
        <v>1</v>
      </c>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5" t="s">
        <v>282</v>
      </c>
      <c r="AH385" s="125" t="s">
        <v>369</v>
      </c>
    </row>
    <row r="386" spans="1:34" ht="15.75">
      <c r="A386" s="125"/>
      <c r="B386" s="151" t="s">
        <v>472</v>
      </c>
      <c r="C386" s="126" t="s">
        <v>65</v>
      </c>
      <c r="D386" s="123">
        <v>3.3</v>
      </c>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v>3.3</v>
      </c>
      <c r="AG386" s="125" t="s">
        <v>274</v>
      </c>
      <c r="AH386" s="125"/>
    </row>
    <row r="387" spans="1:34" s="122" customFormat="1" ht="15.75">
      <c r="A387" s="118">
        <v>11</v>
      </c>
      <c r="B387" s="119" t="s">
        <v>197</v>
      </c>
      <c r="C387" s="119"/>
      <c r="D387" s="123">
        <v>0</v>
      </c>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18"/>
      <c r="AH387" s="118"/>
    </row>
    <row r="388" spans="1:34" ht="15.75">
      <c r="A388" s="125"/>
      <c r="B388" s="126" t="s">
        <v>258</v>
      </c>
      <c r="C388" s="126" t="s">
        <v>1</v>
      </c>
      <c r="D388" s="123">
        <v>0.2</v>
      </c>
      <c r="E388" s="123">
        <v>0.2</v>
      </c>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5" t="s">
        <v>280</v>
      </c>
      <c r="AH388" s="125"/>
    </row>
    <row r="389" spans="1:34" s="122" customFormat="1" ht="15.75">
      <c r="A389" s="118">
        <v>12</v>
      </c>
      <c r="B389" s="119" t="s">
        <v>356</v>
      </c>
      <c r="C389" s="119"/>
      <c r="D389" s="123">
        <v>0</v>
      </c>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18"/>
      <c r="AH389" s="118"/>
    </row>
    <row r="390" spans="1:34" s="122" customFormat="1" ht="78.75">
      <c r="A390" s="118"/>
      <c r="B390" s="126" t="s">
        <v>520</v>
      </c>
      <c r="C390" s="126" t="s">
        <v>16</v>
      </c>
      <c r="D390" s="123">
        <v>0.3</v>
      </c>
      <c r="E390" s="123">
        <v>0.3</v>
      </c>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5" t="s">
        <v>274</v>
      </c>
      <c r="AH390" s="118"/>
    </row>
    <row r="391" spans="1:34" s="122" customFormat="1" ht="15.75">
      <c r="A391" s="118">
        <v>13</v>
      </c>
      <c r="B391" s="119" t="s">
        <v>211</v>
      </c>
      <c r="C391" s="119"/>
      <c r="D391" s="123">
        <v>0</v>
      </c>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18"/>
      <c r="AH391" s="118" t="s">
        <v>377</v>
      </c>
    </row>
    <row r="392" spans="1:34" ht="31.5">
      <c r="A392" s="125"/>
      <c r="B392" s="126" t="s">
        <v>555</v>
      </c>
      <c r="C392" s="126" t="s">
        <v>37</v>
      </c>
      <c r="D392" s="123">
        <v>0.6700000000000002</v>
      </c>
      <c r="E392" s="123">
        <v>0.5</v>
      </c>
      <c r="F392" s="123"/>
      <c r="G392" s="123">
        <v>0.02</v>
      </c>
      <c r="H392" s="123">
        <v>0.02</v>
      </c>
      <c r="I392" s="123">
        <v>0.02</v>
      </c>
      <c r="J392" s="123"/>
      <c r="K392" s="123"/>
      <c r="L392" s="123"/>
      <c r="M392" s="123"/>
      <c r="N392" s="123"/>
      <c r="O392" s="123"/>
      <c r="P392" s="123"/>
      <c r="Q392" s="123"/>
      <c r="R392" s="123"/>
      <c r="S392" s="123">
        <v>0.05</v>
      </c>
      <c r="T392" s="123">
        <v>0.05</v>
      </c>
      <c r="U392" s="123"/>
      <c r="V392" s="123"/>
      <c r="W392" s="123"/>
      <c r="X392" s="123"/>
      <c r="Y392" s="123"/>
      <c r="Z392" s="123"/>
      <c r="AA392" s="123"/>
      <c r="AB392" s="123"/>
      <c r="AC392" s="123"/>
      <c r="AD392" s="123"/>
      <c r="AE392" s="123"/>
      <c r="AF392" s="123">
        <v>0.01</v>
      </c>
      <c r="AG392" s="125" t="s">
        <v>274</v>
      </c>
      <c r="AH392" s="125"/>
    </row>
    <row r="393" spans="1:34" ht="15.75">
      <c r="A393" s="125"/>
      <c r="B393" s="126" t="s">
        <v>321</v>
      </c>
      <c r="C393" s="126" t="s">
        <v>37</v>
      </c>
      <c r="D393" s="123">
        <v>2</v>
      </c>
      <c r="E393" s="123">
        <v>2</v>
      </c>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5" t="s">
        <v>281</v>
      </c>
      <c r="AH393" s="125" t="s">
        <v>369</v>
      </c>
    </row>
    <row r="394" spans="1:34" s="122" customFormat="1" ht="15.75">
      <c r="A394" s="118">
        <v>14</v>
      </c>
      <c r="B394" s="119" t="s">
        <v>271</v>
      </c>
      <c r="C394" s="119"/>
      <c r="D394" s="123">
        <v>69.2</v>
      </c>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18"/>
      <c r="AH394" s="118"/>
    </row>
    <row r="395" spans="1:34" ht="47.25">
      <c r="A395" s="125"/>
      <c r="B395" s="151" t="s">
        <v>474</v>
      </c>
      <c r="C395" s="151" t="s">
        <v>36</v>
      </c>
      <c r="D395" s="123">
        <v>6.5</v>
      </c>
      <c r="E395" s="123"/>
      <c r="F395" s="123"/>
      <c r="G395" s="123"/>
      <c r="H395" s="123">
        <v>1.6</v>
      </c>
      <c r="I395" s="123">
        <v>1.6</v>
      </c>
      <c r="J395" s="123"/>
      <c r="K395" s="123"/>
      <c r="L395" s="123">
        <v>2.5</v>
      </c>
      <c r="M395" s="123"/>
      <c r="N395" s="123"/>
      <c r="O395" s="123"/>
      <c r="P395" s="123"/>
      <c r="Q395" s="123"/>
      <c r="R395" s="123"/>
      <c r="S395" s="123"/>
      <c r="T395" s="123"/>
      <c r="U395" s="123"/>
      <c r="V395" s="123"/>
      <c r="W395" s="123"/>
      <c r="X395" s="123"/>
      <c r="Y395" s="123"/>
      <c r="Z395" s="123"/>
      <c r="AA395" s="123"/>
      <c r="AB395" s="123"/>
      <c r="AC395" s="123"/>
      <c r="AD395" s="123"/>
      <c r="AE395" s="123"/>
      <c r="AF395" s="123">
        <v>0.8</v>
      </c>
      <c r="AG395" s="125" t="s">
        <v>274</v>
      </c>
      <c r="AH395" s="125"/>
    </row>
    <row r="396" spans="1:34" ht="31.5">
      <c r="A396" s="125"/>
      <c r="B396" s="126" t="s">
        <v>475</v>
      </c>
      <c r="C396" s="126" t="s">
        <v>36</v>
      </c>
      <c r="D396" s="123">
        <v>56.42</v>
      </c>
      <c r="E396" s="130">
        <v>33.01</v>
      </c>
      <c r="F396" s="130">
        <v>6.7</v>
      </c>
      <c r="G396" s="123"/>
      <c r="H396" s="123">
        <v>0.9</v>
      </c>
      <c r="I396" s="123">
        <v>0.45</v>
      </c>
      <c r="J396" s="123"/>
      <c r="K396" s="123"/>
      <c r="L396" s="123">
        <v>0.88</v>
      </c>
      <c r="M396" s="123"/>
      <c r="N396" s="123"/>
      <c r="O396" s="123"/>
      <c r="P396" s="123"/>
      <c r="Q396" s="123"/>
      <c r="R396" s="123"/>
      <c r="S396" s="130">
        <v>6.87</v>
      </c>
      <c r="T396" s="123"/>
      <c r="U396" s="123"/>
      <c r="V396" s="123"/>
      <c r="W396" s="123"/>
      <c r="X396" s="123"/>
      <c r="Y396" s="130">
        <v>2</v>
      </c>
      <c r="Z396" s="130"/>
      <c r="AA396" s="130"/>
      <c r="AB396" s="123"/>
      <c r="AC396" s="123"/>
      <c r="AD396" s="123"/>
      <c r="AE396" s="123"/>
      <c r="AF396" s="130">
        <v>5.61</v>
      </c>
      <c r="AG396" s="125" t="s">
        <v>303</v>
      </c>
      <c r="AH396" s="125">
        <v>2021</v>
      </c>
    </row>
    <row r="397" spans="1:34" ht="15.75">
      <c r="A397" s="125"/>
      <c r="B397" s="126" t="s">
        <v>343</v>
      </c>
      <c r="C397" s="126" t="s">
        <v>36</v>
      </c>
      <c r="D397" s="123">
        <v>6.28</v>
      </c>
      <c r="E397" s="123"/>
      <c r="F397" s="123">
        <v>6.28</v>
      </c>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5" t="s">
        <v>282</v>
      </c>
      <c r="AH397" s="125">
        <v>2021</v>
      </c>
    </row>
    <row r="398" spans="1:34" s="122" customFormat="1" ht="15.75">
      <c r="A398" s="118">
        <v>15</v>
      </c>
      <c r="B398" s="119" t="s">
        <v>188</v>
      </c>
      <c r="C398" s="119"/>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18"/>
      <c r="AH398" s="118"/>
    </row>
    <row r="399" spans="1:34" s="122" customFormat="1" ht="15.75">
      <c r="A399" s="118"/>
      <c r="B399" s="126" t="s">
        <v>624</v>
      </c>
      <c r="C399" s="119" t="s">
        <v>189</v>
      </c>
      <c r="D399" s="123">
        <v>4.6</v>
      </c>
      <c r="E399" s="123">
        <v>2.2</v>
      </c>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v>2.4</v>
      </c>
      <c r="AG399" s="125" t="s">
        <v>302</v>
      </c>
      <c r="AH399" s="118"/>
    </row>
    <row r="400" spans="1:34" ht="31.5">
      <c r="A400" s="125"/>
      <c r="B400" s="129" t="s">
        <v>557</v>
      </c>
      <c r="C400" s="129"/>
      <c r="D400" s="123">
        <v>23.11</v>
      </c>
      <c r="E400" s="123">
        <v>21.3</v>
      </c>
      <c r="F400" s="123"/>
      <c r="G400" s="123"/>
      <c r="H400" s="123">
        <v>0.43</v>
      </c>
      <c r="I400" s="123"/>
      <c r="J400" s="123"/>
      <c r="K400" s="123"/>
      <c r="L400" s="123"/>
      <c r="M400" s="123"/>
      <c r="N400" s="123"/>
      <c r="O400" s="123"/>
      <c r="P400" s="123"/>
      <c r="Q400" s="123"/>
      <c r="R400" s="123"/>
      <c r="S400" s="123">
        <v>0.56</v>
      </c>
      <c r="T400" s="123">
        <v>0.37</v>
      </c>
      <c r="U400" s="123"/>
      <c r="V400" s="123"/>
      <c r="W400" s="123"/>
      <c r="X400" s="123"/>
      <c r="Y400" s="123">
        <v>0.15</v>
      </c>
      <c r="Z400" s="123"/>
      <c r="AA400" s="123"/>
      <c r="AB400" s="123"/>
      <c r="AC400" s="123"/>
      <c r="AD400" s="123"/>
      <c r="AE400" s="123"/>
      <c r="AF400" s="123">
        <v>0.3</v>
      </c>
      <c r="AG400" s="125" t="s">
        <v>302</v>
      </c>
      <c r="AH400" s="125" t="s">
        <v>368</v>
      </c>
    </row>
    <row r="401" spans="1:34" s="140" customFormat="1" ht="15.75">
      <c r="A401" s="137"/>
      <c r="B401" s="165" t="s">
        <v>189</v>
      </c>
      <c r="C401" s="165" t="s">
        <v>189</v>
      </c>
      <c r="D401" s="136">
        <v>11.555</v>
      </c>
      <c r="E401" s="163">
        <v>10.65</v>
      </c>
      <c r="F401" s="163"/>
      <c r="G401" s="163"/>
      <c r="H401" s="163">
        <v>0.215</v>
      </c>
      <c r="I401" s="163"/>
      <c r="J401" s="163"/>
      <c r="K401" s="163"/>
      <c r="L401" s="163"/>
      <c r="M401" s="163"/>
      <c r="N401" s="163"/>
      <c r="O401" s="163"/>
      <c r="P401" s="163"/>
      <c r="Q401" s="163"/>
      <c r="R401" s="163"/>
      <c r="S401" s="163">
        <v>0.28</v>
      </c>
      <c r="T401" s="163">
        <v>0.185</v>
      </c>
      <c r="U401" s="163"/>
      <c r="V401" s="163"/>
      <c r="W401" s="163"/>
      <c r="X401" s="163"/>
      <c r="Y401" s="163">
        <v>0.075</v>
      </c>
      <c r="Z401" s="163"/>
      <c r="AA401" s="163"/>
      <c r="AB401" s="163"/>
      <c r="AC401" s="163"/>
      <c r="AD401" s="163"/>
      <c r="AE401" s="163"/>
      <c r="AF401" s="163">
        <v>0.15</v>
      </c>
      <c r="AG401" s="137"/>
      <c r="AH401" s="137"/>
    </row>
    <row r="402" spans="1:34" s="140" customFormat="1" ht="15.75">
      <c r="A402" s="137"/>
      <c r="B402" s="165" t="s">
        <v>70</v>
      </c>
      <c r="C402" s="165" t="s">
        <v>70</v>
      </c>
      <c r="D402" s="163">
        <v>11.555</v>
      </c>
      <c r="E402" s="163">
        <v>10.65</v>
      </c>
      <c r="F402" s="163"/>
      <c r="G402" s="163"/>
      <c r="H402" s="163">
        <v>0.215</v>
      </c>
      <c r="I402" s="163"/>
      <c r="J402" s="163"/>
      <c r="K402" s="163"/>
      <c r="L402" s="163"/>
      <c r="M402" s="163"/>
      <c r="N402" s="163"/>
      <c r="O402" s="163"/>
      <c r="P402" s="163"/>
      <c r="Q402" s="163"/>
      <c r="R402" s="163"/>
      <c r="S402" s="163">
        <v>0.28</v>
      </c>
      <c r="T402" s="163">
        <v>0.185</v>
      </c>
      <c r="U402" s="163"/>
      <c r="V402" s="163"/>
      <c r="W402" s="163"/>
      <c r="X402" s="163"/>
      <c r="Y402" s="163">
        <v>0.075</v>
      </c>
      <c r="Z402" s="163"/>
      <c r="AA402" s="163"/>
      <c r="AB402" s="163"/>
      <c r="AC402" s="163"/>
      <c r="AD402" s="163"/>
      <c r="AE402" s="163"/>
      <c r="AF402" s="163">
        <v>0.15</v>
      </c>
      <c r="AG402" s="137"/>
      <c r="AH402" s="137"/>
    </row>
    <row r="403" spans="1:34" ht="15.75">
      <c r="A403" s="125"/>
      <c r="B403" s="126" t="s">
        <v>476</v>
      </c>
      <c r="C403" s="126" t="s">
        <v>189</v>
      </c>
      <c r="D403" s="123">
        <v>0.02</v>
      </c>
      <c r="E403" s="123"/>
      <c r="F403" s="123"/>
      <c r="G403" s="123"/>
      <c r="H403" s="123"/>
      <c r="I403" s="123"/>
      <c r="J403" s="123"/>
      <c r="K403" s="123"/>
      <c r="L403" s="123"/>
      <c r="M403" s="123"/>
      <c r="N403" s="123"/>
      <c r="O403" s="123"/>
      <c r="P403" s="123"/>
      <c r="Q403" s="123"/>
      <c r="R403" s="123"/>
      <c r="S403" s="123">
        <v>0.02</v>
      </c>
      <c r="T403" s="123"/>
      <c r="U403" s="123"/>
      <c r="V403" s="123"/>
      <c r="W403" s="123"/>
      <c r="X403" s="123"/>
      <c r="Y403" s="123"/>
      <c r="Z403" s="123"/>
      <c r="AA403" s="123"/>
      <c r="AB403" s="123"/>
      <c r="AC403" s="123"/>
      <c r="AD403" s="123"/>
      <c r="AE403" s="123"/>
      <c r="AF403" s="123"/>
      <c r="AG403" s="125" t="s">
        <v>302</v>
      </c>
      <c r="AH403" s="125"/>
    </row>
    <row r="404" spans="1:34" s="122" customFormat="1" ht="31.5">
      <c r="A404" s="118" t="s">
        <v>477</v>
      </c>
      <c r="B404" s="126" t="s">
        <v>478</v>
      </c>
      <c r="C404" s="126" t="s">
        <v>189</v>
      </c>
      <c r="D404" s="123">
        <v>9.5</v>
      </c>
      <c r="E404" s="128">
        <v>8.67</v>
      </c>
      <c r="F404" s="123"/>
      <c r="G404" s="123"/>
      <c r="H404" s="123"/>
      <c r="I404" s="123"/>
      <c r="J404" s="123"/>
      <c r="K404" s="123"/>
      <c r="L404" s="123"/>
      <c r="M404" s="123"/>
      <c r="N404" s="123"/>
      <c r="O404" s="123"/>
      <c r="P404" s="123"/>
      <c r="Q404" s="123"/>
      <c r="R404" s="123"/>
      <c r="S404" s="128">
        <v>0.5</v>
      </c>
      <c r="T404" s="128">
        <v>0.3</v>
      </c>
      <c r="U404" s="128"/>
      <c r="V404" s="123"/>
      <c r="W404" s="123"/>
      <c r="X404" s="123"/>
      <c r="Y404" s="123"/>
      <c r="Z404" s="123"/>
      <c r="AA404" s="123"/>
      <c r="AB404" s="123"/>
      <c r="AC404" s="123"/>
      <c r="AD404" s="123"/>
      <c r="AE404" s="123"/>
      <c r="AF404" s="123">
        <v>0.03</v>
      </c>
      <c r="AG404" s="125" t="s">
        <v>302</v>
      </c>
      <c r="AH404" s="125" t="s">
        <v>369</v>
      </c>
    </row>
    <row r="405" spans="1:34" ht="47.25">
      <c r="A405" s="125"/>
      <c r="B405" s="126" t="s">
        <v>340</v>
      </c>
      <c r="C405" s="126" t="s">
        <v>189</v>
      </c>
      <c r="D405" s="123">
        <v>5.7</v>
      </c>
      <c r="E405" s="123">
        <v>2</v>
      </c>
      <c r="F405" s="123"/>
      <c r="G405" s="123"/>
      <c r="H405" s="123"/>
      <c r="I405" s="123"/>
      <c r="J405" s="123"/>
      <c r="K405" s="123"/>
      <c r="L405" s="123"/>
      <c r="M405" s="123"/>
      <c r="N405" s="123"/>
      <c r="O405" s="123"/>
      <c r="P405" s="123"/>
      <c r="Q405" s="123"/>
      <c r="R405" s="123"/>
      <c r="S405" s="123">
        <v>0.2</v>
      </c>
      <c r="T405" s="123">
        <v>0.1</v>
      </c>
      <c r="U405" s="123"/>
      <c r="V405" s="123"/>
      <c r="W405" s="123"/>
      <c r="X405" s="123"/>
      <c r="Y405" s="123">
        <v>0.02</v>
      </c>
      <c r="Z405" s="123"/>
      <c r="AA405" s="123"/>
      <c r="AB405" s="123"/>
      <c r="AC405" s="123"/>
      <c r="AD405" s="123"/>
      <c r="AE405" s="123"/>
      <c r="AF405" s="123">
        <v>3.38</v>
      </c>
      <c r="AG405" s="125" t="s">
        <v>302</v>
      </c>
      <c r="AH405" s="125" t="s">
        <v>369</v>
      </c>
    </row>
    <row r="406" spans="1:34" s="122" customFormat="1" ht="15.75">
      <c r="A406" s="118"/>
      <c r="B406" s="126" t="s">
        <v>522</v>
      </c>
      <c r="C406" s="126" t="s">
        <v>189</v>
      </c>
      <c r="D406" s="123">
        <v>2</v>
      </c>
      <c r="E406" s="128">
        <v>1.5</v>
      </c>
      <c r="F406" s="123"/>
      <c r="G406" s="123">
        <v>0.1</v>
      </c>
      <c r="H406" s="123">
        <v>0.2</v>
      </c>
      <c r="I406" s="123">
        <v>0.1</v>
      </c>
      <c r="J406" s="123"/>
      <c r="K406" s="123"/>
      <c r="L406" s="123"/>
      <c r="M406" s="123"/>
      <c r="N406" s="123"/>
      <c r="O406" s="123"/>
      <c r="P406" s="123"/>
      <c r="Q406" s="123"/>
      <c r="R406" s="123"/>
      <c r="S406" s="128">
        <v>0.05</v>
      </c>
      <c r="T406" s="128">
        <v>0.05</v>
      </c>
      <c r="U406" s="128"/>
      <c r="V406" s="123"/>
      <c r="W406" s="123"/>
      <c r="X406" s="123"/>
      <c r="Y406" s="123"/>
      <c r="Z406" s="123"/>
      <c r="AA406" s="123"/>
      <c r="AB406" s="123"/>
      <c r="AC406" s="123"/>
      <c r="AD406" s="123"/>
      <c r="AE406" s="123"/>
      <c r="AF406" s="123"/>
      <c r="AG406" s="125" t="s">
        <v>281</v>
      </c>
      <c r="AH406" s="125"/>
    </row>
    <row r="407" spans="1:34" s="122" customFormat="1" ht="15.75">
      <c r="A407" s="118"/>
      <c r="B407" s="126" t="s">
        <v>479</v>
      </c>
      <c r="C407" s="126" t="s">
        <v>189</v>
      </c>
      <c r="D407" s="123">
        <v>0.42</v>
      </c>
      <c r="E407" s="123"/>
      <c r="F407" s="123"/>
      <c r="G407" s="123"/>
      <c r="H407" s="123"/>
      <c r="I407" s="123"/>
      <c r="J407" s="123"/>
      <c r="K407" s="123"/>
      <c r="L407" s="123"/>
      <c r="M407" s="123"/>
      <c r="N407" s="123"/>
      <c r="O407" s="123"/>
      <c r="P407" s="123"/>
      <c r="Q407" s="123">
        <v>0.42</v>
      </c>
      <c r="R407" s="123"/>
      <c r="S407" s="123"/>
      <c r="T407" s="123"/>
      <c r="U407" s="123"/>
      <c r="V407" s="123"/>
      <c r="W407" s="123"/>
      <c r="X407" s="123"/>
      <c r="Y407" s="123"/>
      <c r="Z407" s="123"/>
      <c r="AA407" s="123"/>
      <c r="AB407" s="123"/>
      <c r="AC407" s="123"/>
      <c r="AD407" s="123"/>
      <c r="AE407" s="123"/>
      <c r="AF407" s="123"/>
      <c r="AG407" s="125" t="s">
        <v>281</v>
      </c>
      <c r="AH407" s="125" t="s">
        <v>369</v>
      </c>
    </row>
    <row r="408" spans="1:34" ht="15.75">
      <c r="A408" s="125"/>
      <c r="B408" s="126" t="s">
        <v>595</v>
      </c>
      <c r="C408" s="126" t="s">
        <v>189</v>
      </c>
      <c r="D408" s="123">
        <v>7.999999999999999</v>
      </c>
      <c r="E408" s="123">
        <v>6.85</v>
      </c>
      <c r="F408" s="123"/>
      <c r="G408" s="123"/>
      <c r="H408" s="123"/>
      <c r="I408" s="123"/>
      <c r="J408" s="123"/>
      <c r="K408" s="123"/>
      <c r="L408" s="123"/>
      <c r="M408" s="123"/>
      <c r="N408" s="123"/>
      <c r="O408" s="123"/>
      <c r="P408" s="123"/>
      <c r="Q408" s="123"/>
      <c r="R408" s="123"/>
      <c r="S408" s="123">
        <v>0.2</v>
      </c>
      <c r="T408" s="123">
        <v>0.6</v>
      </c>
      <c r="U408" s="123"/>
      <c r="V408" s="123"/>
      <c r="W408" s="123"/>
      <c r="X408" s="123"/>
      <c r="Y408" s="123"/>
      <c r="Z408" s="123"/>
      <c r="AA408" s="123"/>
      <c r="AB408" s="123"/>
      <c r="AC408" s="123"/>
      <c r="AD408" s="123"/>
      <c r="AE408" s="123"/>
      <c r="AF408" s="123">
        <v>0.35</v>
      </c>
      <c r="AG408" s="125" t="s">
        <v>274</v>
      </c>
      <c r="AH408" s="125"/>
    </row>
    <row r="409" spans="1:34" ht="15.75">
      <c r="A409" s="125"/>
      <c r="B409" s="126" t="s">
        <v>358</v>
      </c>
      <c r="C409" s="126" t="s">
        <v>189</v>
      </c>
      <c r="D409" s="123">
        <v>0.3</v>
      </c>
      <c r="E409" s="123">
        <v>0.18</v>
      </c>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v>0.12</v>
      </c>
      <c r="AG409" s="125" t="s">
        <v>274</v>
      </c>
      <c r="AH409" s="125">
        <v>2021</v>
      </c>
    </row>
    <row r="410" spans="1:34" ht="15.75">
      <c r="A410" s="125"/>
      <c r="B410" s="126" t="s">
        <v>483</v>
      </c>
      <c r="C410" s="126" t="s">
        <v>189</v>
      </c>
      <c r="D410" s="123">
        <v>5</v>
      </c>
      <c r="E410" s="123">
        <v>4</v>
      </c>
      <c r="F410" s="123"/>
      <c r="G410" s="123"/>
      <c r="H410" s="123">
        <v>0.3</v>
      </c>
      <c r="I410" s="123">
        <v>0.3</v>
      </c>
      <c r="J410" s="123"/>
      <c r="K410" s="123"/>
      <c r="L410" s="123"/>
      <c r="M410" s="123"/>
      <c r="N410" s="123"/>
      <c r="O410" s="123"/>
      <c r="P410" s="123"/>
      <c r="Q410" s="123"/>
      <c r="R410" s="123"/>
      <c r="S410" s="123">
        <v>0.2</v>
      </c>
      <c r="T410" s="123">
        <v>0.2</v>
      </c>
      <c r="U410" s="123"/>
      <c r="V410" s="123"/>
      <c r="W410" s="123"/>
      <c r="X410" s="123"/>
      <c r="Y410" s="123"/>
      <c r="Z410" s="123"/>
      <c r="AA410" s="123"/>
      <c r="AB410" s="123"/>
      <c r="AC410" s="123"/>
      <c r="AD410" s="123"/>
      <c r="AE410" s="123"/>
      <c r="AF410" s="123"/>
      <c r="AG410" s="125" t="s">
        <v>283</v>
      </c>
      <c r="AH410" s="125"/>
    </row>
    <row r="411" spans="1:34" ht="15.75">
      <c r="A411" s="125"/>
      <c r="B411" s="126" t="s">
        <v>345</v>
      </c>
      <c r="C411" s="126" t="s">
        <v>189</v>
      </c>
      <c r="D411" s="123">
        <v>0.51</v>
      </c>
      <c r="E411" s="123">
        <v>0.41</v>
      </c>
      <c r="F411" s="123"/>
      <c r="G411" s="123"/>
      <c r="H411" s="123">
        <v>0.08</v>
      </c>
      <c r="I411" s="123"/>
      <c r="J411" s="123"/>
      <c r="K411" s="123"/>
      <c r="L411" s="123"/>
      <c r="M411" s="123"/>
      <c r="N411" s="123"/>
      <c r="O411" s="123"/>
      <c r="P411" s="123"/>
      <c r="Q411" s="123"/>
      <c r="R411" s="123"/>
      <c r="S411" s="123">
        <v>0.01</v>
      </c>
      <c r="T411" s="123">
        <v>0.01</v>
      </c>
      <c r="U411" s="123"/>
      <c r="V411" s="123"/>
      <c r="W411" s="123"/>
      <c r="X411" s="123"/>
      <c r="Y411" s="123"/>
      <c r="Z411" s="123"/>
      <c r="AA411" s="123"/>
      <c r="AB411" s="123"/>
      <c r="AC411" s="123"/>
      <c r="AD411" s="123"/>
      <c r="AE411" s="123"/>
      <c r="AF411" s="123"/>
      <c r="AG411" s="125" t="s">
        <v>283</v>
      </c>
      <c r="AH411" s="125">
        <v>2021</v>
      </c>
    </row>
    <row r="412" spans="1:34" ht="31.5">
      <c r="A412" s="125"/>
      <c r="B412" s="126" t="s">
        <v>492</v>
      </c>
      <c r="C412" s="126" t="s">
        <v>189</v>
      </c>
      <c r="D412" s="123">
        <v>1.05</v>
      </c>
      <c r="E412" s="123">
        <v>0.38</v>
      </c>
      <c r="F412" s="123"/>
      <c r="G412" s="123"/>
      <c r="H412" s="123">
        <v>0.62</v>
      </c>
      <c r="I412" s="123"/>
      <c r="J412" s="123"/>
      <c r="K412" s="123"/>
      <c r="L412" s="123"/>
      <c r="M412" s="123"/>
      <c r="N412" s="123"/>
      <c r="O412" s="123"/>
      <c r="P412" s="123"/>
      <c r="Q412" s="123"/>
      <c r="R412" s="123"/>
      <c r="S412" s="123">
        <v>0.03</v>
      </c>
      <c r="T412" s="123">
        <v>0.02</v>
      </c>
      <c r="U412" s="123"/>
      <c r="V412" s="123"/>
      <c r="W412" s="123"/>
      <c r="X412" s="123"/>
      <c r="Y412" s="123"/>
      <c r="Z412" s="123"/>
      <c r="AA412" s="123"/>
      <c r="AB412" s="123"/>
      <c r="AC412" s="123"/>
      <c r="AD412" s="123"/>
      <c r="AE412" s="123"/>
      <c r="AF412" s="123"/>
      <c r="AG412" s="125" t="s">
        <v>283</v>
      </c>
      <c r="AH412" s="125">
        <v>2021</v>
      </c>
    </row>
    <row r="413" spans="1:34" ht="31.5">
      <c r="A413" s="125"/>
      <c r="B413" s="126" t="s">
        <v>325</v>
      </c>
      <c r="C413" s="126" t="s">
        <v>189</v>
      </c>
      <c r="D413" s="123">
        <v>0.8</v>
      </c>
      <c r="E413" s="123">
        <v>0.75</v>
      </c>
      <c r="F413" s="123"/>
      <c r="G413" s="123"/>
      <c r="H413" s="123"/>
      <c r="I413" s="123"/>
      <c r="J413" s="123"/>
      <c r="K413" s="123"/>
      <c r="L413" s="123"/>
      <c r="M413" s="123"/>
      <c r="N413" s="123"/>
      <c r="O413" s="123"/>
      <c r="P413" s="123"/>
      <c r="Q413" s="123"/>
      <c r="R413" s="123"/>
      <c r="S413" s="130">
        <v>0.02</v>
      </c>
      <c r="T413" s="130">
        <v>0.03</v>
      </c>
      <c r="U413" s="130"/>
      <c r="V413" s="123"/>
      <c r="W413" s="123"/>
      <c r="X413" s="123"/>
      <c r="Y413" s="123"/>
      <c r="Z413" s="123"/>
      <c r="AA413" s="123"/>
      <c r="AB413" s="123"/>
      <c r="AC413" s="123"/>
      <c r="AD413" s="123"/>
      <c r="AE413" s="123"/>
      <c r="AF413" s="123"/>
      <c r="AG413" s="125" t="s">
        <v>283</v>
      </c>
      <c r="AH413" s="125">
        <v>2021</v>
      </c>
    </row>
    <row r="414" spans="1:34" ht="15.75">
      <c r="A414" s="125"/>
      <c r="B414" s="151" t="s">
        <v>500</v>
      </c>
      <c r="C414" s="126" t="s">
        <v>189</v>
      </c>
      <c r="D414" s="123">
        <v>2.4000000000000004</v>
      </c>
      <c r="E414" s="123"/>
      <c r="F414" s="123">
        <v>2.2</v>
      </c>
      <c r="G414" s="123"/>
      <c r="H414" s="123"/>
      <c r="I414" s="123"/>
      <c r="J414" s="123"/>
      <c r="K414" s="123"/>
      <c r="L414" s="123"/>
      <c r="M414" s="123"/>
      <c r="N414" s="123"/>
      <c r="O414" s="123"/>
      <c r="P414" s="123"/>
      <c r="Q414" s="123"/>
      <c r="R414" s="123"/>
      <c r="S414" s="123">
        <v>0.1</v>
      </c>
      <c r="T414" s="123">
        <v>0.1</v>
      </c>
      <c r="U414" s="123"/>
      <c r="V414" s="123"/>
      <c r="W414" s="123"/>
      <c r="X414" s="123"/>
      <c r="Y414" s="123"/>
      <c r="Z414" s="123"/>
      <c r="AA414" s="123"/>
      <c r="AB414" s="123"/>
      <c r="AC414" s="123"/>
      <c r="AD414" s="123"/>
      <c r="AE414" s="123"/>
      <c r="AF414" s="123"/>
      <c r="AG414" s="125" t="s">
        <v>283</v>
      </c>
      <c r="AH414" s="125"/>
    </row>
    <row r="415" spans="1:34" ht="31.5">
      <c r="A415" s="125"/>
      <c r="B415" s="151" t="s">
        <v>577</v>
      </c>
      <c r="C415" s="126" t="s">
        <v>189</v>
      </c>
      <c r="D415" s="123">
        <v>2.8399999999999994</v>
      </c>
      <c r="E415" s="123">
        <v>2.73</v>
      </c>
      <c r="F415" s="123"/>
      <c r="G415" s="123"/>
      <c r="H415" s="123"/>
      <c r="I415" s="123"/>
      <c r="J415" s="123"/>
      <c r="K415" s="123"/>
      <c r="L415" s="123"/>
      <c r="M415" s="123"/>
      <c r="N415" s="123"/>
      <c r="O415" s="123"/>
      <c r="P415" s="123"/>
      <c r="Q415" s="123"/>
      <c r="R415" s="123"/>
      <c r="S415" s="123">
        <v>0.05</v>
      </c>
      <c r="T415" s="123">
        <v>0.05</v>
      </c>
      <c r="U415" s="123"/>
      <c r="V415" s="123"/>
      <c r="W415" s="123"/>
      <c r="X415" s="123"/>
      <c r="Y415" s="123"/>
      <c r="Z415" s="123"/>
      <c r="AA415" s="123"/>
      <c r="AB415" s="123"/>
      <c r="AC415" s="123"/>
      <c r="AD415" s="123"/>
      <c r="AE415" s="123"/>
      <c r="AF415" s="123">
        <v>0.01</v>
      </c>
      <c r="AG415" s="125" t="s">
        <v>275</v>
      </c>
      <c r="AH415" s="125"/>
    </row>
    <row r="416" spans="1:34" ht="15.75">
      <c r="A416" s="125"/>
      <c r="B416" s="151" t="s">
        <v>550</v>
      </c>
      <c r="C416" s="126" t="s">
        <v>189</v>
      </c>
      <c r="D416" s="123">
        <v>2.5300000000000002</v>
      </c>
      <c r="E416" s="123">
        <v>2.2</v>
      </c>
      <c r="F416" s="123"/>
      <c r="G416" s="123"/>
      <c r="H416" s="123">
        <v>0.06</v>
      </c>
      <c r="I416" s="123"/>
      <c r="J416" s="123"/>
      <c r="K416" s="123"/>
      <c r="L416" s="123"/>
      <c r="M416" s="123"/>
      <c r="N416" s="123"/>
      <c r="O416" s="123"/>
      <c r="P416" s="123"/>
      <c r="Q416" s="123"/>
      <c r="R416" s="123"/>
      <c r="S416" s="123">
        <v>0.1</v>
      </c>
      <c r="T416" s="123"/>
      <c r="U416" s="123"/>
      <c r="V416" s="123"/>
      <c r="W416" s="123"/>
      <c r="X416" s="123"/>
      <c r="Y416" s="123">
        <v>0.01</v>
      </c>
      <c r="Z416" s="123"/>
      <c r="AA416" s="123"/>
      <c r="AB416" s="123"/>
      <c r="AC416" s="123"/>
      <c r="AD416" s="123"/>
      <c r="AE416" s="123"/>
      <c r="AF416" s="123">
        <v>0.16</v>
      </c>
      <c r="AG416" s="125" t="s">
        <v>275</v>
      </c>
      <c r="AH416" s="125"/>
    </row>
    <row r="417" spans="1:34" ht="51" customHeight="1">
      <c r="A417" s="125"/>
      <c r="B417" s="151" t="s">
        <v>590</v>
      </c>
      <c r="C417" s="126" t="s">
        <v>189</v>
      </c>
      <c r="D417" s="123">
        <v>1.2320000000000002</v>
      </c>
      <c r="E417" s="123"/>
      <c r="F417" s="123">
        <v>1.102</v>
      </c>
      <c r="G417" s="123"/>
      <c r="H417" s="123"/>
      <c r="I417" s="123"/>
      <c r="J417" s="123"/>
      <c r="K417" s="123"/>
      <c r="L417" s="123"/>
      <c r="M417" s="123"/>
      <c r="N417" s="123"/>
      <c r="O417" s="123"/>
      <c r="P417" s="123"/>
      <c r="Q417" s="123"/>
      <c r="R417" s="123"/>
      <c r="S417" s="123">
        <v>0.13</v>
      </c>
      <c r="T417" s="123"/>
      <c r="U417" s="123"/>
      <c r="V417" s="123"/>
      <c r="W417" s="123"/>
      <c r="X417" s="123"/>
      <c r="Y417" s="123"/>
      <c r="Z417" s="123"/>
      <c r="AA417" s="123"/>
      <c r="AB417" s="123"/>
      <c r="AC417" s="123"/>
      <c r="AD417" s="123"/>
      <c r="AE417" s="123"/>
      <c r="AF417" s="123"/>
      <c r="AG417" s="125" t="s">
        <v>275</v>
      </c>
      <c r="AH417" s="125"/>
    </row>
    <row r="418" spans="1:34" ht="15.75">
      <c r="A418" s="125"/>
      <c r="B418" s="151" t="s">
        <v>484</v>
      </c>
      <c r="C418" s="126" t="s">
        <v>189</v>
      </c>
      <c r="D418" s="123">
        <v>3.4999999999999996</v>
      </c>
      <c r="E418" s="123">
        <v>3.3</v>
      </c>
      <c r="F418" s="123"/>
      <c r="G418" s="123"/>
      <c r="H418" s="123"/>
      <c r="I418" s="123"/>
      <c r="J418" s="123"/>
      <c r="K418" s="123"/>
      <c r="L418" s="123"/>
      <c r="M418" s="123"/>
      <c r="N418" s="123"/>
      <c r="O418" s="123"/>
      <c r="P418" s="123"/>
      <c r="Q418" s="123"/>
      <c r="R418" s="123"/>
      <c r="S418" s="123">
        <v>0.1</v>
      </c>
      <c r="T418" s="123">
        <v>0.05</v>
      </c>
      <c r="U418" s="123"/>
      <c r="V418" s="123"/>
      <c r="W418" s="123"/>
      <c r="X418" s="123"/>
      <c r="Y418" s="123"/>
      <c r="Z418" s="123"/>
      <c r="AA418" s="123"/>
      <c r="AB418" s="123"/>
      <c r="AC418" s="123"/>
      <c r="AD418" s="123"/>
      <c r="AE418" s="123"/>
      <c r="AF418" s="123">
        <v>0.05</v>
      </c>
      <c r="AG418" s="125" t="s">
        <v>275</v>
      </c>
      <c r="AH418" s="125"/>
    </row>
    <row r="419" spans="1:34" ht="31.5">
      <c r="A419" s="125"/>
      <c r="B419" s="151" t="s">
        <v>485</v>
      </c>
      <c r="C419" s="126" t="s">
        <v>189</v>
      </c>
      <c r="D419" s="123">
        <v>2.12</v>
      </c>
      <c r="E419" s="123">
        <v>2</v>
      </c>
      <c r="F419" s="123"/>
      <c r="G419" s="123"/>
      <c r="H419" s="123"/>
      <c r="I419" s="123"/>
      <c r="J419" s="123"/>
      <c r="K419" s="123"/>
      <c r="L419" s="123"/>
      <c r="M419" s="123"/>
      <c r="N419" s="123"/>
      <c r="O419" s="123"/>
      <c r="P419" s="123"/>
      <c r="Q419" s="123"/>
      <c r="R419" s="123"/>
      <c r="S419" s="123">
        <v>0.1</v>
      </c>
      <c r="T419" s="123">
        <v>0.02</v>
      </c>
      <c r="U419" s="123"/>
      <c r="V419" s="123"/>
      <c r="W419" s="123"/>
      <c r="X419" s="123"/>
      <c r="Y419" s="123"/>
      <c r="Z419" s="123"/>
      <c r="AA419" s="123"/>
      <c r="AB419" s="123"/>
      <c r="AC419" s="123"/>
      <c r="AD419" s="123"/>
      <c r="AE419" s="123"/>
      <c r="AF419" s="123"/>
      <c r="AG419" s="125" t="s">
        <v>275</v>
      </c>
      <c r="AH419" s="125"/>
    </row>
    <row r="420" spans="1:34" ht="15.75">
      <c r="A420" s="125"/>
      <c r="B420" s="151" t="s">
        <v>476</v>
      </c>
      <c r="C420" s="126" t="s">
        <v>189</v>
      </c>
      <c r="D420" s="123">
        <v>0.75</v>
      </c>
      <c r="E420" s="123">
        <v>0.6</v>
      </c>
      <c r="F420" s="123"/>
      <c r="G420" s="123"/>
      <c r="H420" s="123"/>
      <c r="I420" s="123"/>
      <c r="J420" s="123"/>
      <c r="K420" s="123"/>
      <c r="L420" s="123"/>
      <c r="M420" s="123"/>
      <c r="N420" s="123"/>
      <c r="O420" s="123"/>
      <c r="P420" s="123"/>
      <c r="Q420" s="123"/>
      <c r="R420" s="123"/>
      <c r="S420" s="123">
        <v>0.15</v>
      </c>
      <c r="T420" s="123"/>
      <c r="U420" s="123"/>
      <c r="V420" s="123"/>
      <c r="W420" s="123"/>
      <c r="X420" s="123"/>
      <c r="Y420" s="123"/>
      <c r="Z420" s="123"/>
      <c r="AA420" s="123"/>
      <c r="AB420" s="123"/>
      <c r="AC420" s="123"/>
      <c r="AD420" s="123"/>
      <c r="AE420" s="123"/>
      <c r="AF420" s="123"/>
      <c r="AG420" s="125" t="s">
        <v>275</v>
      </c>
      <c r="AH420" s="125"/>
    </row>
    <row r="421" spans="1:34" ht="15.75">
      <c r="A421" s="125"/>
      <c r="B421" s="254" t="s">
        <v>488</v>
      </c>
      <c r="C421" s="126" t="s">
        <v>189</v>
      </c>
      <c r="D421" s="123">
        <v>1.8</v>
      </c>
      <c r="E421" s="123">
        <v>1.7</v>
      </c>
      <c r="F421" s="123"/>
      <c r="G421" s="123"/>
      <c r="H421" s="123"/>
      <c r="I421" s="123"/>
      <c r="J421" s="123"/>
      <c r="K421" s="123"/>
      <c r="L421" s="123"/>
      <c r="M421" s="123"/>
      <c r="N421" s="123"/>
      <c r="O421" s="123"/>
      <c r="P421" s="123"/>
      <c r="Q421" s="123"/>
      <c r="R421" s="123"/>
      <c r="S421" s="123">
        <v>0.05</v>
      </c>
      <c r="T421" s="123">
        <v>0.05</v>
      </c>
      <c r="U421" s="123"/>
      <c r="V421" s="123"/>
      <c r="W421" s="123"/>
      <c r="X421" s="123"/>
      <c r="Y421" s="123"/>
      <c r="Z421" s="123"/>
      <c r="AA421" s="123"/>
      <c r="AB421" s="123"/>
      <c r="AC421" s="123"/>
      <c r="AD421" s="123"/>
      <c r="AE421" s="123"/>
      <c r="AF421" s="123"/>
      <c r="AG421" s="125" t="s">
        <v>275</v>
      </c>
      <c r="AH421" s="125">
        <v>2021</v>
      </c>
    </row>
    <row r="422" spans="1:34" ht="31.5">
      <c r="A422" s="125"/>
      <c r="B422" s="151" t="s">
        <v>489</v>
      </c>
      <c r="C422" s="126"/>
      <c r="D422" s="123">
        <v>0</v>
      </c>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5" t="s">
        <v>275</v>
      </c>
      <c r="AH422" s="125">
        <v>2021</v>
      </c>
    </row>
    <row r="423" spans="1:34" s="140" customFormat="1" ht="15.75">
      <c r="A423" s="137"/>
      <c r="B423" s="173" t="s">
        <v>622</v>
      </c>
      <c r="C423" s="173"/>
      <c r="D423" s="163">
        <v>1.18</v>
      </c>
      <c r="E423" s="163"/>
      <c r="F423" s="163"/>
      <c r="G423" s="163"/>
      <c r="H423" s="163"/>
      <c r="I423" s="163"/>
      <c r="J423" s="163"/>
      <c r="K423" s="163"/>
      <c r="L423" s="163">
        <v>0.98</v>
      </c>
      <c r="M423" s="163"/>
      <c r="N423" s="163"/>
      <c r="O423" s="163"/>
      <c r="P423" s="163">
        <v>0.2</v>
      </c>
      <c r="Q423" s="163"/>
      <c r="R423" s="163"/>
      <c r="S423" s="163"/>
      <c r="T423" s="163"/>
      <c r="U423" s="163"/>
      <c r="V423" s="163"/>
      <c r="W423" s="163"/>
      <c r="X423" s="163"/>
      <c r="Y423" s="163"/>
      <c r="Z423" s="163"/>
      <c r="AA423" s="163"/>
      <c r="AB423" s="163"/>
      <c r="AC423" s="163"/>
      <c r="AD423" s="163"/>
      <c r="AE423" s="163"/>
      <c r="AF423" s="163"/>
      <c r="AG423" s="137"/>
      <c r="AH423" s="137"/>
    </row>
    <row r="424" spans="1:34" s="140" customFormat="1" ht="15.75">
      <c r="A424" s="137"/>
      <c r="B424" s="173" t="s">
        <v>189</v>
      </c>
      <c r="C424" s="173" t="s">
        <v>189</v>
      </c>
      <c r="D424" s="136">
        <v>37.129999999999995</v>
      </c>
      <c r="E424" s="163">
        <v>31.02</v>
      </c>
      <c r="F424" s="163">
        <v>1</v>
      </c>
      <c r="G424" s="163"/>
      <c r="H424" s="163">
        <v>0.5</v>
      </c>
      <c r="I424" s="163"/>
      <c r="J424" s="163"/>
      <c r="K424" s="163"/>
      <c r="L424" s="163"/>
      <c r="M424" s="163"/>
      <c r="N424" s="163"/>
      <c r="O424" s="163"/>
      <c r="P424" s="163"/>
      <c r="Q424" s="163"/>
      <c r="R424" s="163"/>
      <c r="S424" s="163">
        <v>1.2</v>
      </c>
      <c r="T424" s="163">
        <v>0.4</v>
      </c>
      <c r="U424" s="163"/>
      <c r="V424" s="163"/>
      <c r="W424" s="163"/>
      <c r="X424" s="163"/>
      <c r="Y424" s="163">
        <v>0.01</v>
      </c>
      <c r="Z424" s="163"/>
      <c r="AA424" s="163"/>
      <c r="AB424" s="163"/>
      <c r="AC424" s="163"/>
      <c r="AD424" s="163"/>
      <c r="AE424" s="163"/>
      <c r="AF424" s="163">
        <v>3</v>
      </c>
      <c r="AG424" s="137"/>
      <c r="AH424" s="137"/>
    </row>
    <row r="425" spans="1:34" s="140" customFormat="1" ht="12.75" customHeight="1">
      <c r="A425" s="137"/>
      <c r="B425" s="173" t="s">
        <v>70</v>
      </c>
      <c r="C425" s="173" t="s">
        <v>70</v>
      </c>
      <c r="D425" s="163">
        <v>13.790000000000001</v>
      </c>
      <c r="E425" s="163">
        <v>10</v>
      </c>
      <c r="F425" s="163">
        <v>0.4</v>
      </c>
      <c r="G425" s="163"/>
      <c r="H425" s="163">
        <v>1</v>
      </c>
      <c r="I425" s="163"/>
      <c r="J425" s="163"/>
      <c r="K425" s="163"/>
      <c r="L425" s="163"/>
      <c r="M425" s="163"/>
      <c r="N425" s="163"/>
      <c r="O425" s="163"/>
      <c r="P425" s="163"/>
      <c r="Q425" s="163"/>
      <c r="R425" s="163"/>
      <c r="S425" s="163">
        <v>0.49</v>
      </c>
      <c r="T425" s="163">
        <v>0.5</v>
      </c>
      <c r="U425" s="163"/>
      <c r="V425" s="163"/>
      <c r="W425" s="163"/>
      <c r="X425" s="163"/>
      <c r="Y425" s="163"/>
      <c r="Z425" s="163"/>
      <c r="AA425" s="163"/>
      <c r="AB425" s="163"/>
      <c r="AC425" s="163"/>
      <c r="AD425" s="163"/>
      <c r="AE425" s="163"/>
      <c r="AF425" s="163">
        <v>1.4</v>
      </c>
      <c r="AG425" s="137"/>
      <c r="AH425" s="137"/>
    </row>
    <row r="426" spans="1:34" s="140" customFormat="1" ht="15.75">
      <c r="A426" s="137"/>
      <c r="B426" s="173" t="s">
        <v>7</v>
      </c>
      <c r="C426" s="173" t="s">
        <v>7</v>
      </c>
      <c r="D426" s="163">
        <v>0.95</v>
      </c>
      <c r="E426" s="163">
        <v>0.95</v>
      </c>
      <c r="F426" s="163"/>
      <c r="G426" s="163"/>
      <c r="H426" s="163"/>
      <c r="I426" s="163"/>
      <c r="J426" s="163"/>
      <c r="K426" s="163"/>
      <c r="L426" s="163"/>
      <c r="M426" s="163"/>
      <c r="N426" s="163"/>
      <c r="O426" s="163"/>
      <c r="P426" s="163"/>
      <c r="Q426" s="163"/>
      <c r="R426" s="163"/>
      <c r="S426" s="163"/>
      <c r="T426" s="163"/>
      <c r="U426" s="163"/>
      <c r="V426" s="163"/>
      <c r="W426" s="163"/>
      <c r="X426" s="163"/>
      <c r="Y426" s="163"/>
      <c r="Z426" s="163"/>
      <c r="AA426" s="163"/>
      <c r="AB426" s="163"/>
      <c r="AC426" s="163"/>
      <c r="AD426" s="163"/>
      <c r="AE426" s="163"/>
      <c r="AF426" s="163"/>
      <c r="AG426" s="137"/>
      <c r="AH426" s="137"/>
    </row>
    <row r="427" spans="1:34" s="140" customFormat="1" ht="15.75">
      <c r="A427" s="137"/>
      <c r="B427" s="173" t="s">
        <v>75</v>
      </c>
      <c r="C427" s="173" t="s">
        <v>75</v>
      </c>
      <c r="D427" s="163">
        <v>0.7</v>
      </c>
      <c r="E427" s="163">
        <v>0.7</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37"/>
      <c r="AH427" s="137"/>
    </row>
    <row r="428" spans="1:34" ht="31.5">
      <c r="A428" s="125"/>
      <c r="B428" s="126" t="s">
        <v>490</v>
      </c>
      <c r="C428" s="126" t="s">
        <v>189</v>
      </c>
      <c r="D428" s="123">
        <v>3</v>
      </c>
      <c r="E428" s="123">
        <v>2.6</v>
      </c>
      <c r="F428" s="123"/>
      <c r="G428" s="123"/>
      <c r="H428" s="123"/>
      <c r="I428" s="123"/>
      <c r="J428" s="123"/>
      <c r="K428" s="123"/>
      <c r="L428" s="123"/>
      <c r="M428" s="123"/>
      <c r="N428" s="123"/>
      <c r="O428" s="123"/>
      <c r="P428" s="123"/>
      <c r="Q428" s="123"/>
      <c r="R428" s="123"/>
      <c r="S428" s="123">
        <v>0.2</v>
      </c>
      <c r="T428" s="123">
        <v>0.19</v>
      </c>
      <c r="U428" s="123"/>
      <c r="V428" s="123"/>
      <c r="W428" s="123"/>
      <c r="X428" s="123"/>
      <c r="Y428" s="123"/>
      <c r="Z428" s="123"/>
      <c r="AA428" s="123"/>
      <c r="AB428" s="123"/>
      <c r="AC428" s="123"/>
      <c r="AD428" s="123"/>
      <c r="AE428" s="123"/>
      <c r="AF428" s="123">
        <v>0.01</v>
      </c>
      <c r="AG428" s="125" t="s">
        <v>275</v>
      </c>
      <c r="AH428" s="125">
        <v>2021</v>
      </c>
    </row>
    <row r="429" spans="1:34" ht="31.5">
      <c r="A429" s="125"/>
      <c r="B429" s="151" t="s">
        <v>491</v>
      </c>
      <c r="C429" s="126" t="s">
        <v>189</v>
      </c>
      <c r="D429" s="123">
        <v>2.7</v>
      </c>
      <c r="E429" s="123">
        <v>2.4</v>
      </c>
      <c r="F429" s="123"/>
      <c r="G429" s="123"/>
      <c r="H429" s="123"/>
      <c r="I429" s="123"/>
      <c r="J429" s="123"/>
      <c r="K429" s="123"/>
      <c r="L429" s="123"/>
      <c r="M429" s="123"/>
      <c r="N429" s="123"/>
      <c r="O429" s="123"/>
      <c r="P429" s="123"/>
      <c r="Q429" s="123"/>
      <c r="R429" s="123"/>
      <c r="S429" s="123">
        <v>0.2</v>
      </c>
      <c r="T429" s="123">
        <v>0.1</v>
      </c>
      <c r="U429" s="123"/>
      <c r="V429" s="123"/>
      <c r="W429" s="123"/>
      <c r="X429" s="123"/>
      <c r="Y429" s="123"/>
      <c r="Z429" s="123"/>
      <c r="AA429" s="123"/>
      <c r="AB429" s="123"/>
      <c r="AC429" s="123"/>
      <c r="AD429" s="123"/>
      <c r="AE429" s="123"/>
      <c r="AF429" s="123"/>
      <c r="AG429" s="125" t="s">
        <v>275</v>
      </c>
      <c r="AH429" s="125"/>
    </row>
    <row r="430" spans="1:34" ht="15.75">
      <c r="A430" s="125"/>
      <c r="B430" s="151" t="s">
        <v>547</v>
      </c>
      <c r="C430" s="126" t="s">
        <v>189</v>
      </c>
      <c r="D430" s="123">
        <v>0.5</v>
      </c>
      <c r="E430" s="123">
        <v>0.5</v>
      </c>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5" t="s">
        <v>280</v>
      </c>
      <c r="AH430" s="125"/>
    </row>
    <row r="431" spans="1:34" ht="15.75">
      <c r="A431" s="125"/>
      <c r="B431" s="151" t="s">
        <v>545</v>
      </c>
      <c r="C431" s="126" t="s">
        <v>189</v>
      </c>
      <c r="D431" s="123">
        <v>0.5</v>
      </c>
      <c r="E431" s="123">
        <v>0.4</v>
      </c>
      <c r="F431" s="123"/>
      <c r="G431" s="123"/>
      <c r="H431" s="123">
        <v>0.1</v>
      </c>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5" t="s">
        <v>280</v>
      </c>
      <c r="AH431" s="125"/>
    </row>
    <row r="432" spans="1:34" ht="31.5">
      <c r="A432" s="125"/>
      <c r="B432" s="126" t="s">
        <v>480</v>
      </c>
      <c r="C432" s="126" t="s">
        <v>189</v>
      </c>
      <c r="D432" s="123">
        <v>4.699999999999999</v>
      </c>
      <c r="E432" s="123">
        <v>4.5</v>
      </c>
      <c r="F432" s="123"/>
      <c r="G432" s="123"/>
      <c r="H432" s="123"/>
      <c r="I432" s="123"/>
      <c r="J432" s="123"/>
      <c r="K432" s="123"/>
      <c r="L432" s="123"/>
      <c r="M432" s="123"/>
      <c r="N432" s="123"/>
      <c r="O432" s="123"/>
      <c r="P432" s="123"/>
      <c r="Q432" s="123"/>
      <c r="R432" s="123"/>
      <c r="S432" s="123">
        <v>0.1</v>
      </c>
      <c r="T432" s="123">
        <v>0.1</v>
      </c>
      <c r="U432" s="123"/>
      <c r="V432" s="123"/>
      <c r="W432" s="123"/>
      <c r="X432" s="123"/>
      <c r="Y432" s="123"/>
      <c r="Z432" s="123"/>
      <c r="AA432" s="123"/>
      <c r="AB432" s="123"/>
      <c r="AC432" s="123"/>
      <c r="AD432" s="123"/>
      <c r="AE432" s="123"/>
      <c r="AF432" s="123"/>
      <c r="AG432" s="125" t="s">
        <v>280</v>
      </c>
      <c r="AH432" s="125" t="s">
        <v>369</v>
      </c>
    </row>
    <row r="433" spans="1:34" ht="31.5">
      <c r="A433" s="125"/>
      <c r="B433" s="126" t="s">
        <v>481</v>
      </c>
      <c r="C433" s="126" t="s">
        <v>189</v>
      </c>
      <c r="D433" s="123">
        <v>1.1400000000000001</v>
      </c>
      <c r="E433" s="123">
        <v>1.04</v>
      </c>
      <c r="F433" s="123"/>
      <c r="G433" s="123"/>
      <c r="H433" s="123"/>
      <c r="I433" s="123"/>
      <c r="J433" s="123"/>
      <c r="K433" s="123"/>
      <c r="L433" s="123"/>
      <c r="M433" s="123"/>
      <c r="N433" s="123"/>
      <c r="O433" s="123"/>
      <c r="P433" s="123"/>
      <c r="Q433" s="123"/>
      <c r="R433" s="123"/>
      <c r="S433" s="123">
        <v>0.05</v>
      </c>
      <c r="T433" s="123">
        <v>0.05</v>
      </c>
      <c r="U433" s="123"/>
      <c r="V433" s="123"/>
      <c r="W433" s="123"/>
      <c r="X433" s="123"/>
      <c r="Y433" s="123"/>
      <c r="Z433" s="123"/>
      <c r="AA433" s="123"/>
      <c r="AB433" s="123"/>
      <c r="AC433" s="123"/>
      <c r="AD433" s="123"/>
      <c r="AE433" s="123"/>
      <c r="AF433" s="123"/>
      <c r="AG433" s="125" t="s">
        <v>280</v>
      </c>
      <c r="AH433" s="125" t="s">
        <v>369</v>
      </c>
    </row>
    <row r="434" spans="1:34" ht="31.5">
      <c r="A434" s="125"/>
      <c r="B434" s="151" t="s">
        <v>482</v>
      </c>
      <c r="C434" s="126" t="s">
        <v>189</v>
      </c>
      <c r="D434" s="123">
        <v>0.26</v>
      </c>
      <c r="E434" s="128">
        <v>0.2</v>
      </c>
      <c r="F434" s="123"/>
      <c r="G434" s="123"/>
      <c r="H434" s="123"/>
      <c r="I434" s="123"/>
      <c r="J434" s="123"/>
      <c r="K434" s="123"/>
      <c r="L434" s="123"/>
      <c r="M434" s="123"/>
      <c r="N434" s="123"/>
      <c r="O434" s="123"/>
      <c r="P434" s="123"/>
      <c r="Q434" s="123"/>
      <c r="R434" s="123"/>
      <c r="S434" s="123">
        <v>0.03</v>
      </c>
      <c r="T434" s="123">
        <v>0.03</v>
      </c>
      <c r="U434" s="123"/>
      <c r="V434" s="123"/>
      <c r="W434" s="123"/>
      <c r="X434" s="123"/>
      <c r="Y434" s="123"/>
      <c r="Z434" s="123"/>
      <c r="AA434" s="123"/>
      <c r="AB434" s="123"/>
      <c r="AC434" s="123"/>
      <c r="AD434" s="123"/>
      <c r="AE434" s="123"/>
      <c r="AF434" s="123"/>
      <c r="AG434" s="125" t="s">
        <v>280</v>
      </c>
      <c r="AH434" s="125"/>
    </row>
    <row r="435" spans="1:34" ht="31.5">
      <c r="A435" s="125"/>
      <c r="B435" s="126" t="s">
        <v>486</v>
      </c>
      <c r="C435" s="126" t="s">
        <v>189</v>
      </c>
      <c r="D435" s="123">
        <v>2.19</v>
      </c>
      <c r="E435" s="123">
        <v>2</v>
      </c>
      <c r="F435" s="123"/>
      <c r="G435" s="123"/>
      <c r="H435" s="123"/>
      <c r="I435" s="123"/>
      <c r="J435" s="123"/>
      <c r="K435" s="123"/>
      <c r="L435" s="123"/>
      <c r="M435" s="123"/>
      <c r="N435" s="123"/>
      <c r="O435" s="123"/>
      <c r="P435" s="123"/>
      <c r="Q435" s="123"/>
      <c r="R435" s="123"/>
      <c r="S435" s="123">
        <v>0.1</v>
      </c>
      <c r="T435" s="123">
        <v>0.09</v>
      </c>
      <c r="U435" s="123"/>
      <c r="V435" s="123"/>
      <c r="W435" s="123"/>
      <c r="X435" s="123"/>
      <c r="Y435" s="123"/>
      <c r="Z435" s="123"/>
      <c r="AA435" s="123"/>
      <c r="AB435" s="123"/>
      <c r="AC435" s="123"/>
      <c r="AD435" s="123"/>
      <c r="AE435" s="123"/>
      <c r="AF435" s="123"/>
      <c r="AG435" s="125" t="s">
        <v>280</v>
      </c>
      <c r="AH435" s="125"/>
    </row>
    <row r="436" spans="1:34" ht="15.75">
      <c r="A436" s="125"/>
      <c r="B436" s="126" t="s">
        <v>521</v>
      </c>
      <c r="C436" s="126" t="s">
        <v>189</v>
      </c>
      <c r="D436" s="123">
        <v>4.13</v>
      </c>
      <c r="E436" s="123">
        <v>4.03</v>
      </c>
      <c r="F436" s="123"/>
      <c r="G436" s="123"/>
      <c r="H436" s="123"/>
      <c r="I436" s="123"/>
      <c r="J436" s="123"/>
      <c r="K436" s="123"/>
      <c r="L436" s="123"/>
      <c r="M436" s="123"/>
      <c r="N436" s="123"/>
      <c r="O436" s="123"/>
      <c r="P436" s="123"/>
      <c r="Q436" s="123"/>
      <c r="R436" s="123"/>
      <c r="S436" s="123">
        <v>0.06</v>
      </c>
      <c r="T436" s="123">
        <v>0.04</v>
      </c>
      <c r="U436" s="123"/>
      <c r="V436" s="123"/>
      <c r="W436" s="123"/>
      <c r="X436" s="123"/>
      <c r="Y436" s="123"/>
      <c r="Z436" s="123"/>
      <c r="AA436" s="123"/>
      <c r="AB436" s="123"/>
      <c r="AC436" s="123"/>
      <c r="AD436" s="123"/>
      <c r="AE436" s="123"/>
      <c r="AF436" s="123"/>
      <c r="AG436" s="125" t="s">
        <v>280</v>
      </c>
      <c r="AH436" s="125"/>
    </row>
    <row r="437" spans="1:34" ht="15.75">
      <c r="A437" s="125"/>
      <c r="B437" s="151" t="s">
        <v>487</v>
      </c>
      <c r="C437" s="126" t="s">
        <v>189</v>
      </c>
      <c r="D437" s="123">
        <v>0.65</v>
      </c>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v>0.65</v>
      </c>
      <c r="AG437" s="125" t="s">
        <v>280</v>
      </c>
      <c r="AH437" s="125"/>
    </row>
    <row r="438" spans="1:34" ht="31.5">
      <c r="A438" s="125"/>
      <c r="B438" s="151" t="s">
        <v>493</v>
      </c>
      <c r="C438" s="126" t="s">
        <v>189</v>
      </c>
      <c r="D438" s="123">
        <v>2.15</v>
      </c>
      <c r="E438" s="130">
        <v>1.7</v>
      </c>
      <c r="F438" s="123"/>
      <c r="G438" s="123"/>
      <c r="H438" s="123"/>
      <c r="I438" s="123"/>
      <c r="J438" s="123"/>
      <c r="K438" s="123"/>
      <c r="L438" s="123"/>
      <c r="M438" s="123"/>
      <c r="N438" s="123"/>
      <c r="O438" s="123"/>
      <c r="P438" s="123"/>
      <c r="Q438" s="123"/>
      <c r="R438" s="123"/>
      <c r="S438" s="130">
        <v>0.2</v>
      </c>
      <c r="T438" s="130">
        <v>0.15</v>
      </c>
      <c r="U438" s="130"/>
      <c r="V438" s="123"/>
      <c r="W438" s="123"/>
      <c r="X438" s="123"/>
      <c r="Y438" s="123"/>
      <c r="Z438" s="123"/>
      <c r="AA438" s="123"/>
      <c r="AB438" s="123"/>
      <c r="AC438" s="123"/>
      <c r="AD438" s="123"/>
      <c r="AE438" s="123"/>
      <c r="AF438" s="130">
        <v>0.1</v>
      </c>
      <c r="AG438" s="125" t="s">
        <v>280</v>
      </c>
      <c r="AH438" s="125"/>
    </row>
    <row r="439" spans="1:34" ht="47.25">
      <c r="A439" s="125"/>
      <c r="B439" s="151" t="s">
        <v>494</v>
      </c>
      <c r="C439" s="126" t="s">
        <v>189</v>
      </c>
      <c r="D439" s="123">
        <v>1.4000000000000001</v>
      </c>
      <c r="E439" s="128">
        <v>0.9</v>
      </c>
      <c r="F439" s="123"/>
      <c r="G439" s="123"/>
      <c r="H439" s="123"/>
      <c r="I439" s="123"/>
      <c r="J439" s="123"/>
      <c r="K439" s="123"/>
      <c r="L439" s="123"/>
      <c r="M439" s="123"/>
      <c r="N439" s="123"/>
      <c r="O439" s="123"/>
      <c r="P439" s="123"/>
      <c r="Q439" s="123"/>
      <c r="R439" s="123"/>
      <c r="S439" s="128">
        <v>0.2</v>
      </c>
      <c r="T439" s="128">
        <v>0.2</v>
      </c>
      <c r="U439" s="128"/>
      <c r="V439" s="123"/>
      <c r="W439" s="123"/>
      <c r="X439" s="123"/>
      <c r="Y439" s="123"/>
      <c r="Z439" s="123"/>
      <c r="AA439" s="123"/>
      <c r="AB439" s="123"/>
      <c r="AC439" s="123"/>
      <c r="AD439" s="123"/>
      <c r="AE439" s="123"/>
      <c r="AF439" s="130">
        <v>0.1</v>
      </c>
      <c r="AG439" s="125" t="s">
        <v>308</v>
      </c>
      <c r="AH439" s="125"/>
    </row>
    <row r="440" spans="1:34" ht="47.25">
      <c r="A440" s="125"/>
      <c r="B440" s="126" t="s">
        <v>324</v>
      </c>
      <c r="C440" s="126" t="s">
        <v>189</v>
      </c>
      <c r="D440" s="123">
        <v>0.6</v>
      </c>
      <c r="E440" s="123">
        <v>0.6</v>
      </c>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5" t="s">
        <v>308</v>
      </c>
      <c r="AH440" s="125"/>
    </row>
    <row r="441" spans="1:34" ht="47.25">
      <c r="A441" s="125"/>
      <c r="B441" s="126" t="s">
        <v>326</v>
      </c>
      <c r="C441" s="126" t="s">
        <v>189</v>
      </c>
      <c r="D441" s="123">
        <v>3.0000000000000004</v>
      </c>
      <c r="E441" s="123">
        <v>2.7</v>
      </c>
      <c r="F441" s="123"/>
      <c r="G441" s="123"/>
      <c r="H441" s="123"/>
      <c r="I441" s="123"/>
      <c r="J441" s="123"/>
      <c r="K441" s="123"/>
      <c r="L441" s="123"/>
      <c r="M441" s="123"/>
      <c r="N441" s="123"/>
      <c r="O441" s="123"/>
      <c r="P441" s="123"/>
      <c r="Q441" s="123"/>
      <c r="R441" s="123"/>
      <c r="S441" s="123">
        <v>0.18</v>
      </c>
      <c r="T441" s="123">
        <v>0.12</v>
      </c>
      <c r="U441" s="123"/>
      <c r="V441" s="123"/>
      <c r="W441" s="123"/>
      <c r="X441" s="123"/>
      <c r="Y441" s="123"/>
      <c r="Z441" s="123"/>
      <c r="AA441" s="123"/>
      <c r="AB441" s="123"/>
      <c r="AC441" s="123"/>
      <c r="AD441" s="123"/>
      <c r="AE441" s="123"/>
      <c r="AF441" s="123"/>
      <c r="AG441" s="125" t="s">
        <v>308</v>
      </c>
      <c r="AH441" s="125"/>
    </row>
    <row r="442" spans="1:34" ht="15.75">
      <c r="A442" s="125"/>
      <c r="B442" s="151" t="s">
        <v>495</v>
      </c>
      <c r="C442" s="126" t="s">
        <v>189</v>
      </c>
      <c r="D442" s="123">
        <v>0.26</v>
      </c>
      <c r="E442" s="123">
        <v>0.2</v>
      </c>
      <c r="F442" s="123"/>
      <c r="G442" s="123"/>
      <c r="H442" s="123"/>
      <c r="I442" s="123"/>
      <c r="J442" s="123"/>
      <c r="K442" s="123"/>
      <c r="L442" s="123"/>
      <c r="M442" s="123"/>
      <c r="N442" s="123"/>
      <c r="O442" s="123"/>
      <c r="P442" s="123"/>
      <c r="Q442" s="123"/>
      <c r="R442" s="123"/>
      <c r="S442" s="123">
        <v>0.03</v>
      </c>
      <c r="T442" s="123">
        <v>0.03</v>
      </c>
      <c r="U442" s="123"/>
      <c r="V442" s="123"/>
      <c r="W442" s="123"/>
      <c r="X442" s="123"/>
      <c r="Y442" s="123"/>
      <c r="Z442" s="123"/>
      <c r="AA442" s="123"/>
      <c r="AB442" s="123"/>
      <c r="AC442" s="123"/>
      <c r="AD442" s="123"/>
      <c r="AE442" s="123"/>
      <c r="AF442" s="123"/>
      <c r="AG442" s="125" t="s">
        <v>308</v>
      </c>
      <c r="AH442" s="125"/>
    </row>
    <row r="443" spans="1:34" ht="15.75">
      <c r="A443" s="125"/>
      <c r="B443" s="151" t="s">
        <v>541</v>
      </c>
      <c r="C443" s="126" t="s">
        <v>189</v>
      </c>
      <c r="D443" s="123">
        <v>1.66</v>
      </c>
      <c r="E443" s="123">
        <v>1.6099999999999999</v>
      </c>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v>0.05</v>
      </c>
      <c r="AG443" s="125" t="s">
        <v>308</v>
      </c>
      <c r="AH443" s="125"/>
    </row>
    <row r="444" spans="1:34" ht="15.75">
      <c r="A444" s="125"/>
      <c r="B444" s="151" t="s">
        <v>541</v>
      </c>
      <c r="C444" s="126" t="s">
        <v>189</v>
      </c>
      <c r="D444" s="123">
        <v>2.61</v>
      </c>
      <c r="E444" s="123">
        <v>2.42</v>
      </c>
      <c r="F444" s="123"/>
      <c r="G444" s="123"/>
      <c r="H444" s="123"/>
      <c r="I444" s="123"/>
      <c r="J444" s="123"/>
      <c r="K444" s="123"/>
      <c r="L444" s="123"/>
      <c r="M444" s="123"/>
      <c r="N444" s="123"/>
      <c r="O444" s="123"/>
      <c r="P444" s="123"/>
      <c r="Q444" s="123"/>
      <c r="R444" s="123"/>
      <c r="S444" s="123">
        <v>0.11</v>
      </c>
      <c r="T444" s="123">
        <v>0.08</v>
      </c>
      <c r="U444" s="123"/>
      <c r="V444" s="123"/>
      <c r="W444" s="123"/>
      <c r="X444" s="123"/>
      <c r="Y444" s="123"/>
      <c r="Z444" s="123"/>
      <c r="AA444" s="123"/>
      <c r="AB444" s="123"/>
      <c r="AC444" s="123"/>
      <c r="AD444" s="123"/>
      <c r="AE444" s="123"/>
      <c r="AF444" s="123"/>
      <c r="AG444" s="125" t="s">
        <v>311</v>
      </c>
      <c r="AH444" s="125"/>
    </row>
    <row r="445" spans="1:34" ht="31.5">
      <c r="A445" s="125"/>
      <c r="B445" s="126" t="s">
        <v>325</v>
      </c>
      <c r="C445" s="126" t="s">
        <v>189</v>
      </c>
      <c r="D445" s="123">
        <v>3.2</v>
      </c>
      <c r="E445" s="123">
        <v>3</v>
      </c>
      <c r="F445" s="123"/>
      <c r="G445" s="123"/>
      <c r="H445" s="123"/>
      <c r="I445" s="123"/>
      <c r="J445" s="123"/>
      <c r="K445" s="123"/>
      <c r="L445" s="123"/>
      <c r="M445" s="123"/>
      <c r="N445" s="123"/>
      <c r="O445" s="123"/>
      <c r="P445" s="123"/>
      <c r="Q445" s="123"/>
      <c r="R445" s="123"/>
      <c r="S445" s="123">
        <v>0.1</v>
      </c>
      <c r="T445" s="123">
        <v>0.1</v>
      </c>
      <c r="U445" s="123"/>
      <c r="V445" s="123"/>
      <c r="W445" s="123"/>
      <c r="X445" s="123"/>
      <c r="Y445" s="123"/>
      <c r="Z445" s="123"/>
      <c r="AA445" s="123"/>
      <c r="AB445" s="123"/>
      <c r="AC445" s="123"/>
      <c r="AD445" s="123"/>
      <c r="AE445" s="123"/>
      <c r="AF445" s="123">
        <v>0</v>
      </c>
      <c r="AG445" s="125" t="s">
        <v>311</v>
      </c>
      <c r="AH445" s="125" t="s">
        <v>369</v>
      </c>
    </row>
    <row r="446" spans="1:34" ht="47.25">
      <c r="A446" s="125"/>
      <c r="B446" s="126" t="s">
        <v>496</v>
      </c>
      <c r="C446" s="126" t="s">
        <v>189</v>
      </c>
      <c r="D446" s="123">
        <v>1.6</v>
      </c>
      <c r="E446" s="123">
        <v>1.5</v>
      </c>
      <c r="F446" s="123"/>
      <c r="G446" s="123"/>
      <c r="H446" s="123"/>
      <c r="I446" s="123"/>
      <c r="J446" s="123"/>
      <c r="K446" s="123"/>
      <c r="L446" s="123"/>
      <c r="M446" s="123"/>
      <c r="N446" s="123"/>
      <c r="O446" s="123"/>
      <c r="P446" s="123"/>
      <c r="Q446" s="123"/>
      <c r="R446" s="123"/>
      <c r="S446" s="123">
        <v>0.05</v>
      </c>
      <c r="T446" s="123">
        <v>0.05</v>
      </c>
      <c r="U446" s="123"/>
      <c r="V446" s="123"/>
      <c r="W446" s="123"/>
      <c r="X446" s="123"/>
      <c r="Y446" s="123"/>
      <c r="Z446" s="123"/>
      <c r="AA446" s="123"/>
      <c r="AB446" s="123"/>
      <c r="AC446" s="123"/>
      <c r="AD446" s="123"/>
      <c r="AE446" s="123"/>
      <c r="AF446" s="123"/>
      <c r="AG446" s="125" t="s">
        <v>281</v>
      </c>
      <c r="AH446" s="125" t="s">
        <v>369</v>
      </c>
    </row>
    <row r="447" spans="1:34" ht="31.5">
      <c r="A447" s="125"/>
      <c r="B447" s="126" t="s">
        <v>497</v>
      </c>
      <c r="C447" s="126" t="s">
        <v>189</v>
      </c>
      <c r="D447" s="123">
        <v>4.800000000000001</v>
      </c>
      <c r="E447" s="130">
        <v>4.15</v>
      </c>
      <c r="F447" s="123"/>
      <c r="G447" s="123"/>
      <c r="H447" s="123"/>
      <c r="I447" s="123"/>
      <c r="J447" s="123"/>
      <c r="K447" s="123"/>
      <c r="L447" s="123"/>
      <c r="M447" s="123"/>
      <c r="N447" s="123"/>
      <c r="O447" s="123"/>
      <c r="P447" s="123"/>
      <c r="Q447" s="123"/>
      <c r="R447" s="123"/>
      <c r="S447" s="128">
        <v>0.08</v>
      </c>
      <c r="T447" s="123">
        <v>0.07</v>
      </c>
      <c r="U447" s="123"/>
      <c r="V447" s="123"/>
      <c r="W447" s="123"/>
      <c r="X447" s="123"/>
      <c r="Y447" s="123"/>
      <c r="Z447" s="123"/>
      <c r="AA447" s="123"/>
      <c r="AB447" s="123"/>
      <c r="AC447" s="123"/>
      <c r="AD447" s="123"/>
      <c r="AE447" s="123"/>
      <c r="AF447" s="130">
        <v>0.5</v>
      </c>
      <c r="AG447" s="125" t="s">
        <v>281</v>
      </c>
      <c r="AH447" s="125" t="s">
        <v>369</v>
      </c>
    </row>
    <row r="448" spans="1:34" ht="15.75">
      <c r="A448" s="125"/>
      <c r="B448" s="126" t="s">
        <v>598</v>
      </c>
      <c r="C448" s="126" t="s">
        <v>189</v>
      </c>
      <c r="D448" s="123">
        <v>20</v>
      </c>
      <c r="E448" s="123">
        <v>18</v>
      </c>
      <c r="F448" s="123"/>
      <c r="G448" s="123"/>
      <c r="H448" s="123"/>
      <c r="I448" s="123"/>
      <c r="J448" s="123"/>
      <c r="K448" s="123"/>
      <c r="L448" s="123"/>
      <c r="M448" s="123"/>
      <c r="N448" s="123"/>
      <c r="O448" s="123"/>
      <c r="P448" s="123"/>
      <c r="Q448" s="123"/>
      <c r="R448" s="123"/>
      <c r="S448" s="123">
        <v>1.2</v>
      </c>
      <c r="T448" s="123">
        <v>0.8</v>
      </c>
      <c r="U448" s="123"/>
      <c r="V448" s="123"/>
      <c r="W448" s="123"/>
      <c r="X448" s="123"/>
      <c r="Y448" s="123"/>
      <c r="Z448" s="123"/>
      <c r="AA448" s="123"/>
      <c r="AB448" s="123"/>
      <c r="AC448" s="123"/>
      <c r="AD448" s="123"/>
      <c r="AE448" s="123"/>
      <c r="AF448" s="123"/>
      <c r="AG448" s="125" t="s">
        <v>281</v>
      </c>
      <c r="AH448" s="125" t="s">
        <v>369</v>
      </c>
    </row>
    <row r="449" spans="1:34" ht="15.75">
      <c r="A449" s="125"/>
      <c r="B449" s="126" t="s">
        <v>330</v>
      </c>
      <c r="C449" s="126" t="s">
        <v>189</v>
      </c>
      <c r="D449" s="123">
        <v>19.000000000000004</v>
      </c>
      <c r="E449" s="123">
        <v>17.1</v>
      </c>
      <c r="F449" s="123"/>
      <c r="G449" s="123"/>
      <c r="H449" s="123"/>
      <c r="I449" s="123"/>
      <c r="J449" s="123"/>
      <c r="K449" s="123"/>
      <c r="L449" s="123"/>
      <c r="M449" s="123"/>
      <c r="N449" s="123"/>
      <c r="O449" s="123"/>
      <c r="P449" s="123"/>
      <c r="Q449" s="123"/>
      <c r="R449" s="123"/>
      <c r="S449" s="123">
        <v>1.14</v>
      </c>
      <c r="T449" s="123">
        <v>0.76</v>
      </c>
      <c r="U449" s="123"/>
      <c r="V449" s="123"/>
      <c r="W449" s="123"/>
      <c r="X449" s="123"/>
      <c r="Y449" s="123"/>
      <c r="Z449" s="123"/>
      <c r="AA449" s="123"/>
      <c r="AB449" s="123"/>
      <c r="AC449" s="123"/>
      <c r="AD449" s="123"/>
      <c r="AE449" s="123"/>
      <c r="AF449" s="123"/>
      <c r="AG449" s="125" t="s">
        <v>281</v>
      </c>
      <c r="AH449" s="125" t="s">
        <v>369</v>
      </c>
    </row>
    <row r="450" spans="1:34" ht="31.5">
      <c r="A450" s="125"/>
      <c r="B450" s="151" t="s">
        <v>498</v>
      </c>
      <c r="C450" s="126" t="s">
        <v>189</v>
      </c>
      <c r="D450" s="123">
        <v>4</v>
      </c>
      <c r="E450" s="128">
        <v>3.2</v>
      </c>
      <c r="F450" s="123"/>
      <c r="G450" s="123"/>
      <c r="H450" s="123"/>
      <c r="I450" s="128">
        <v>0.2</v>
      </c>
      <c r="J450" s="128"/>
      <c r="K450" s="123"/>
      <c r="L450" s="123"/>
      <c r="M450" s="123"/>
      <c r="N450" s="123"/>
      <c r="O450" s="123"/>
      <c r="P450" s="123"/>
      <c r="Q450" s="123"/>
      <c r="R450" s="123"/>
      <c r="S450" s="128">
        <v>0.3</v>
      </c>
      <c r="T450" s="128">
        <v>0.3</v>
      </c>
      <c r="U450" s="128"/>
      <c r="V450" s="123"/>
      <c r="W450" s="123"/>
      <c r="X450" s="123"/>
      <c r="Y450" s="123"/>
      <c r="Z450" s="123"/>
      <c r="AA450" s="123"/>
      <c r="AB450" s="123"/>
      <c r="AC450" s="123"/>
      <c r="AD450" s="123"/>
      <c r="AE450" s="123"/>
      <c r="AF450" s="123"/>
      <c r="AG450" s="125" t="s">
        <v>281</v>
      </c>
      <c r="AH450" s="125"/>
    </row>
    <row r="451" spans="1:34" ht="15.75">
      <c r="A451" s="125"/>
      <c r="B451" s="126" t="s">
        <v>331</v>
      </c>
      <c r="C451" s="126" t="s">
        <v>189</v>
      </c>
      <c r="D451" s="123">
        <v>8</v>
      </c>
      <c r="E451" s="123">
        <v>6.3</v>
      </c>
      <c r="F451" s="123"/>
      <c r="G451" s="123"/>
      <c r="H451" s="123"/>
      <c r="I451" s="123"/>
      <c r="J451" s="123"/>
      <c r="K451" s="123"/>
      <c r="L451" s="123"/>
      <c r="M451" s="123"/>
      <c r="N451" s="123"/>
      <c r="O451" s="123"/>
      <c r="P451" s="123"/>
      <c r="Q451" s="123"/>
      <c r="R451" s="123"/>
      <c r="S451" s="123">
        <v>0.42</v>
      </c>
      <c r="T451" s="123">
        <v>0.28</v>
      </c>
      <c r="U451" s="123"/>
      <c r="V451" s="123"/>
      <c r="W451" s="123"/>
      <c r="X451" s="123"/>
      <c r="Y451" s="123"/>
      <c r="Z451" s="123"/>
      <c r="AA451" s="123"/>
      <c r="AB451" s="123"/>
      <c r="AC451" s="123"/>
      <c r="AD451" s="123"/>
      <c r="AE451" s="123"/>
      <c r="AF451" s="123">
        <v>1</v>
      </c>
      <c r="AG451" s="125" t="s">
        <v>281</v>
      </c>
      <c r="AH451" s="125" t="s">
        <v>369</v>
      </c>
    </row>
    <row r="452" spans="1:34" ht="15.75">
      <c r="A452" s="125"/>
      <c r="B452" s="126" t="s">
        <v>483</v>
      </c>
      <c r="C452" s="126" t="s">
        <v>189</v>
      </c>
      <c r="D452" s="123">
        <v>0.6</v>
      </c>
      <c r="E452" s="123">
        <v>0.6</v>
      </c>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5" t="s">
        <v>281</v>
      </c>
      <c r="AH452" s="125" t="s">
        <v>369</v>
      </c>
    </row>
    <row r="453" spans="1:34" ht="47.25">
      <c r="A453" s="125"/>
      <c r="B453" s="126" t="s">
        <v>499</v>
      </c>
      <c r="C453" s="126" t="s">
        <v>189</v>
      </c>
      <c r="D453" s="123">
        <v>1.1</v>
      </c>
      <c r="E453" s="123">
        <v>1</v>
      </c>
      <c r="F453" s="123"/>
      <c r="G453" s="123"/>
      <c r="H453" s="123"/>
      <c r="I453" s="123"/>
      <c r="J453" s="123"/>
      <c r="K453" s="123"/>
      <c r="L453" s="123"/>
      <c r="M453" s="123"/>
      <c r="N453" s="123"/>
      <c r="O453" s="123"/>
      <c r="P453" s="123"/>
      <c r="Q453" s="123"/>
      <c r="R453" s="123"/>
      <c r="S453" s="123">
        <v>0.06</v>
      </c>
      <c r="T453" s="123">
        <v>0.04</v>
      </c>
      <c r="U453" s="123"/>
      <c r="V453" s="123"/>
      <c r="W453" s="123"/>
      <c r="X453" s="123"/>
      <c r="Y453" s="123"/>
      <c r="Z453" s="123"/>
      <c r="AA453" s="123"/>
      <c r="AB453" s="123"/>
      <c r="AC453" s="123"/>
      <c r="AD453" s="123"/>
      <c r="AE453" s="123"/>
      <c r="AF453" s="123"/>
      <c r="AG453" s="125" t="s">
        <v>281</v>
      </c>
      <c r="AH453" s="125" t="s">
        <v>369</v>
      </c>
    </row>
    <row r="454" spans="1:34" ht="31.5">
      <c r="A454" s="125"/>
      <c r="B454" s="151" t="s">
        <v>482</v>
      </c>
      <c r="C454" s="126" t="s">
        <v>189</v>
      </c>
      <c r="D454" s="123">
        <v>0.26</v>
      </c>
      <c r="E454" s="123">
        <v>0.26</v>
      </c>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5" t="s">
        <v>279</v>
      </c>
      <c r="AH454" s="125"/>
    </row>
    <row r="455" spans="1:34" ht="15.75">
      <c r="A455" s="125"/>
      <c r="B455" s="151" t="s">
        <v>346</v>
      </c>
      <c r="C455" s="126" t="s">
        <v>189</v>
      </c>
      <c r="D455" s="123">
        <v>2.9</v>
      </c>
      <c r="E455" s="123">
        <v>2.9</v>
      </c>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5" t="s">
        <v>279</v>
      </c>
      <c r="AH455" s="125"/>
    </row>
    <row r="456" spans="1:34" ht="33" customHeight="1">
      <c r="A456" s="125"/>
      <c r="B456" s="126" t="s">
        <v>357</v>
      </c>
      <c r="C456" s="126" t="s">
        <v>189</v>
      </c>
      <c r="D456" s="123">
        <v>0.5</v>
      </c>
      <c r="E456" s="123">
        <v>0.5</v>
      </c>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5" t="s">
        <v>279</v>
      </c>
      <c r="AH456" s="125" t="s">
        <v>369</v>
      </c>
    </row>
    <row r="457" spans="1:34" ht="33" customHeight="1">
      <c r="A457" s="125"/>
      <c r="B457" s="151" t="s">
        <v>531</v>
      </c>
      <c r="C457" s="126" t="s">
        <v>189</v>
      </c>
      <c r="D457" s="123">
        <v>1</v>
      </c>
      <c r="E457" s="123">
        <v>0.9</v>
      </c>
      <c r="F457" s="123"/>
      <c r="G457" s="123"/>
      <c r="H457" s="123"/>
      <c r="I457" s="123"/>
      <c r="J457" s="123"/>
      <c r="K457" s="123"/>
      <c r="L457" s="123"/>
      <c r="M457" s="123"/>
      <c r="N457" s="123"/>
      <c r="O457" s="123"/>
      <c r="P457" s="123"/>
      <c r="Q457" s="123"/>
      <c r="R457" s="123"/>
      <c r="S457" s="123">
        <v>0.06</v>
      </c>
      <c r="T457" s="123">
        <v>0.04</v>
      </c>
      <c r="U457" s="123"/>
      <c r="V457" s="123"/>
      <c r="W457" s="123"/>
      <c r="X457" s="123"/>
      <c r="Y457" s="123"/>
      <c r="Z457" s="123"/>
      <c r="AA457" s="123"/>
      <c r="AB457" s="123"/>
      <c r="AC457" s="123"/>
      <c r="AD457" s="123"/>
      <c r="AE457" s="123"/>
      <c r="AF457" s="123"/>
      <c r="AG457" s="125" t="s">
        <v>279</v>
      </c>
      <c r="AH457" s="125"/>
    </row>
    <row r="458" spans="1:34" ht="33" customHeight="1">
      <c r="A458" s="125"/>
      <c r="B458" s="151" t="s">
        <v>346</v>
      </c>
      <c r="C458" s="126" t="s">
        <v>189</v>
      </c>
      <c r="D458" s="123">
        <v>3.0000000000000004</v>
      </c>
      <c r="E458" s="123">
        <v>2.7</v>
      </c>
      <c r="F458" s="123"/>
      <c r="G458" s="123"/>
      <c r="H458" s="123"/>
      <c r="I458" s="123"/>
      <c r="J458" s="123"/>
      <c r="K458" s="123"/>
      <c r="L458" s="123"/>
      <c r="M458" s="123"/>
      <c r="N458" s="123"/>
      <c r="O458" s="123"/>
      <c r="P458" s="123"/>
      <c r="Q458" s="123"/>
      <c r="R458" s="123"/>
      <c r="S458" s="123">
        <v>0.2</v>
      </c>
      <c r="T458" s="123">
        <v>0.1</v>
      </c>
      <c r="U458" s="123"/>
      <c r="V458" s="123"/>
      <c r="W458" s="123"/>
      <c r="X458" s="123"/>
      <c r="Y458" s="123"/>
      <c r="Z458" s="123"/>
      <c r="AA458" s="123"/>
      <c r="AB458" s="123"/>
      <c r="AC458" s="123"/>
      <c r="AD458" s="123"/>
      <c r="AE458" s="123"/>
      <c r="AF458" s="123"/>
      <c r="AG458" s="125" t="s">
        <v>354</v>
      </c>
      <c r="AH458" s="125"/>
    </row>
    <row r="459" spans="1:34" ht="15.75">
      <c r="A459" s="125"/>
      <c r="B459" s="151" t="s">
        <v>501</v>
      </c>
      <c r="C459" s="126" t="s">
        <v>189</v>
      </c>
      <c r="D459" s="123">
        <v>1</v>
      </c>
      <c r="E459" s="128">
        <v>0.91</v>
      </c>
      <c r="F459" s="123"/>
      <c r="G459" s="123"/>
      <c r="H459" s="123"/>
      <c r="I459" s="123"/>
      <c r="J459" s="123"/>
      <c r="K459" s="123"/>
      <c r="L459" s="123"/>
      <c r="M459" s="123"/>
      <c r="N459" s="123"/>
      <c r="O459" s="123"/>
      <c r="P459" s="123"/>
      <c r="Q459" s="123"/>
      <c r="R459" s="123"/>
      <c r="S459" s="128">
        <v>0.06</v>
      </c>
      <c r="T459" s="123">
        <v>0.03</v>
      </c>
      <c r="U459" s="123"/>
      <c r="V459" s="123"/>
      <c r="W459" s="123"/>
      <c r="X459" s="123"/>
      <c r="Y459" s="123"/>
      <c r="Z459" s="123"/>
      <c r="AA459" s="123"/>
      <c r="AB459" s="123"/>
      <c r="AC459" s="123"/>
      <c r="AD459" s="123"/>
      <c r="AE459" s="123"/>
      <c r="AF459" s="123"/>
      <c r="AG459" s="125" t="s">
        <v>354</v>
      </c>
      <c r="AH459" s="125"/>
    </row>
    <row r="460" spans="1:34" ht="31.5">
      <c r="A460" s="125"/>
      <c r="B460" s="151" t="s">
        <v>542</v>
      </c>
      <c r="C460" s="126" t="s">
        <v>189</v>
      </c>
      <c r="D460" s="123">
        <v>1.5000000000000002</v>
      </c>
      <c r="E460" s="128">
        <v>0.98</v>
      </c>
      <c r="F460" s="123"/>
      <c r="G460" s="123"/>
      <c r="H460" s="123">
        <v>0.33</v>
      </c>
      <c r="I460" s="123"/>
      <c r="J460" s="123"/>
      <c r="K460" s="123"/>
      <c r="L460" s="123"/>
      <c r="M460" s="123"/>
      <c r="N460" s="123"/>
      <c r="O460" s="123"/>
      <c r="P460" s="123"/>
      <c r="Q460" s="123"/>
      <c r="R460" s="123"/>
      <c r="S460" s="128">
        <v>0.07</v>
      </c>
      <c r="T460" s="123">
        <v>0.07</v>
      </c>
      <c r="U460" s="123"/>
      <c r="V460" s="123"/>
      <c r="W460" s="123"/>
      <c r="X460" s="123"/>
      <c r="Y460" s="123"/>
      <c r="Z460" s="123"/>
      <c r="AA460" s="123"/>
      <c r="AB460" s="123"/>
      <c r="AC460" s="123"/>
      <c r="AD460" s="123"/>
      <c r="AE460" s="123"/>
      <c r="AF460" s="123">
        <v>0.05</v>
      </c>
      <c r="AG460" s="125" t="s">
        <v>354</v>
      </c>
      <c r="AH460" s="125"/>
    </row>
    <row r="461" spans="1:34" ht="47.25">
      <c r="A461" s="125"/>
      <c r="B461" s="151" t="s">
        <v>341</v>
      </c>
      <c r="C461" s="126" t="s">
        <v>189</v>
      </c>
      <c r="D461" s="123">
        <v>0.7000000000000001</v>
      </c>
      <c r="E461" s="128">
        <v>0.64</v>
      </c>
      <c r="F461" s="123"/>
      <c r="G461" s="123"/>
      <c r="H461" s="123"/>
      <c r="I461" s="123"/>
      <c r="J461" s="123"/>
      <c r="K461" s="123"/>
      <c r="L461" s="123"/>
      <c r="M461" s="123"/>
      <c r="N461" s="123"/>
      <c r="O461" s="123"/>
      <c r="P461" s="123"/>
      <c r="Q461" s="123"/>
      <c r="R461" s="123"/>
      <c r="S461" s="128">
        <v>0.02</v>
      </c>
      <c r="T461" s="123">
        <v>0.04</v>
      </c>
      <c r="U461" s="123"/>
      <c r="V461" s="123"/>
      <c r="W461" s="123"/>
      <c r="X461" s="123"/>
      <c r="Y461" s="123"/>
      <c r="Z461" s="123"/>
      <c r="AA461" s="123"/>
      <c r="AB461" s="123"/>
      <c r="AC461" s="123"/>
      <c r="AD461" s="123"/>
      <c r="AE461" s="123"/>
      <c r="AF461" s="123"/>
      <c r="AG461" s="131" t="s">
        <v>502</v>
      </c>
      <c r="AH461" s="125"/>
    </row>
    <row r="462" spans="1:34" ht="15.75">
      <c r="A462" s="125"/>
      <c r="B462" s="126" t="s">
        <v>528</v>
      </c>
      <c r="C462" s="126" t="s">
        <v>189</v>
      </c>
      <c r="D462" s="123">
        <v>20.5</v>
      </c>
      <c r="E462" s="123">
        <v>11</v>
      </c>
      <c r="F462" s="123"/>
      <c r="G462" s="123">
        <v>1.7999999999999998</v>
      </c>
      <c r="H462" s="123">
        <v>2.2</v>
      </c>
      <c r="I462" s="123">
        <v>2.2</v>
      </c>
      <c r="J462" s="123"/>
      <c r="K462" s="123"/>
      <c r="L462" s="123"/>
      <c r="M462" s="123"/>
      <c r="N462" s="123"/>
      <c r="O462" s="123"/>
      <c r="P462" s="123"/>
      <c r="Q462" s="123"/>
      <c r="R462" s="123"/>
      <c r="S462" s="123">
        <v>2.2</v>
      </c>
      <c r="T462" s="123">
        <v>1.1</v>
      </c>
      <c r="U462" s="123"/>
      <c r="V462" s="123"/>
      <c r="W462" s="123"/>
      <c r="X462" s="123"/>
      <c r="Y462" s="123"/>
      <c r="Z462" s="123"/>
      <c r="AA462" s="123"/>
      <c r="AB462" s="123"/>
      <c r="AC462" s="123"/>
      <c r="AD462" s="123"/>
      <c r="AE462" s="123"/>
      <c r="AF462" s="123"/>
      <c r="AG462" s="125" t="s">
        <v>338</v>
      </c>
      <c r="AH462" s="125"/>
    </row>
    <row r="463" spans="1:34" ht="31.5">
      <c r="A463" s="125"/>
      <c r="B463" s="126" t="s">
        <v>588</v>
      </c>
      <c r="C463" s="126" t="s">
        <v>189</v>
      </c>
      <c r="D463" s="123">
        <v>0</v>
      </c>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5"/>
      <c r="AH463" s="124" t="s">
        <v>434</v>
      </c>
    </row>
    <row r="464" spans="1:34" s="140" customFormat="1" ht="31.5">
      <c r="A464" s="137"/>
      <c r="B464" s="166" t="s">
        <v>589</v>
      </c>
      <c r="C464" s="166"/>
      <c r="D464" s="163">
        <v>19.87</v>
      </c>
      <c r="E464" s="163">
        <v>16.6</v>
      </c>
      <c r="F464" s="163"/>
      <c r="G464" s="163"/>
      <c r="H464" s="163"/>
      <c r="I464" s="163"/>
      <c r="J464" s="163"/>
      <c r="K464" s="163"/>
      <c r="L464" s="163"/>
      <c r="M464" s="163"/>
      <c r="N464" s="163"/>
      <c r="O464" s="163"/>
      <c r="P464" s="163"/>
      <c r="Q464" s="163"/>
      <c r="R464" s="163"/>
      <c r="S464" s="163">
        <v>1.25</v>
      </c>
      <c r="T464" s="163">
        <v>1.1</v>
      </c>
      <c r="U464" s="163"/>
      <c r="V464" s="163"/>
      <c r="W464" s="163"/>
      <c r="X464" s="163"/>
      <c r="Y464" s="163">
        <v>0.02</v>
      </c>
      <c r="Z464" s="163"/>
      <c r="AA464" s="163"/>
      <c r="AB464" s="163"/>
      <c r="AC464" s="163"/>
      <c r="AD464" s="163"/>
      <c r="AE464" s="163"/>
      <c r="AF464" s="163">
        <v>0.9</v>
      </c>
      <c r="AG464" s="174" t="s">
        <v>276</v>
      </c>
      <c r="AH464" s="175"/>
    </row>
    <row r="465" spans="1:34" s="140" customFormat="1" ht="15.75">
      <c r="A465" s="137"/>
      <c r="B465" s="166" t="s">
        <v>189</v>
      </c>
      <c r="C465" s="166" t="s">
        <v>189</v>
      </c>
      <c r="D465" s="136">
        <v>6.910000000000002</v>
      </c>
      <c r="E465" s="163">
        <v>5.500000000000002</v>
      </c>
      <c r="F465" s="163"/>
      <c r="G465" s="163"/>
      <c r="H465" s="163"/>
      <c r="I465" s="163"/>
      <c r="J465" s="163"/>
      <c r="K465" s="163"/>
      <c r="L465" s="163"/>
      <c r="M465" s="163"/>
      <c r="N465" s="163"/>
      <c r="O465" s="163"/>
      <c r="P465" s="163"/>
      <c r="Q465" s="163"/>
      <c r="R465" s="163"/>
      <c r="S465" s="163">
        <v>0.4499999999999999</v>
      </c>
      <c r="T465" s="163">
        <v>0.5000000000000001</v>
      </c>
      <c r="U465" s="163"/>
      <c r="V465" s="163"/>
      <c r="W465" s="163"/>
      <c r="X465" s="163"/>
      <c r="Y465" s="163">
        <v>0.01</v>
      </c>
      <c r="Z465" s="163"/>
      <c r="AA465" s="163"/>
      <c r="AB465" s="163"/>
      <c r="AC465" s="163"/>
      <c r="AD465" s="163"/>
      <c r="AE465" s="163"/>
      <c r="AF465" s="163">
        <v>0.45</v>
      </c>
      <c r="AG465" s="174" t="s">
        <v>276</v>
      </c>
      <c r="AH465" s="175"/>
    </row>
    <row r="466" spans="1:34" s="140" customFormat="1" ht="15.75">
      <c r="A466" s="137"/>
      <c r="B466" s="166" t="s">
        <v>44</v>
      </c>
      <c r="C466" s="166" t="s">
        <v>44</v>
      </c>
      <c r="D466" s="163">
        <v>6.760000000000001</v>
      </c>
      <c r="E466" s="163">
        <v>5.5</v>
      </c>
      <c r="F466" s="163"/>
      <c r="G466" s="163"/>
      <c r="H466" s="163"/>
      <c r="I466" s="163"/>
      <c r="J466" s="163"/>
      <c r="K466" s="163"/>
      <c r="L466" s="163"/>
      <c r="M466" s="163"/>
      <c r="N466" s="163"/>
      <c r="O466" s="163"/>
      <c r="P466" s="163"/>
      <c r="Q466" s="163"/>
      <c r="R466" s="163"/>
      <c r="S466" s="163">
        <v>0.4</v>
      </c>
      <c r="T466" s="163">
        <v>0.4</v>
      </c>
      <c r="U466" s="163"/>
      <c r="V466" s="163"/>
      <c r="W466" s="163"/>
      <c r="X466" s="163"/>
      <c r="Y466" s="163">
        <v>0.01</v>
      </c>
      <c r="Z466" s="163"/>
      <c r="AA466" s="163"/>
      <c r="AB466" s="163"/>
      <c r="AC466" s="163"/>
      <c r="AD466" s="163"/>
      <c r="AE466" s="163"/>
      <c r="AF466" s="163">
        <v>0.45</v>
      </c>
      <c r="AG466" s="174" t="s">
        <v>276</v>
      </c>
      <c r="AH466" s="175"/>
    </row>
    <row r="467" spans="1:34" s="140" customFormat="1" ht="15.75">
      <c r="A467" s="137"/>
      <c r="B467" s="166" t="s">
        <v>208</v>
      </c>
      <c r="C467" s="166" t="s">
        <v>208</v>
      </c>
      <c r="D467" s="163">
        <v>3.0500000000000003</v>
      </c>
      <c r="E467" s="163">
        <v>2.75</v>
      </c>
      <c r="F467" s="163"/>
      <c r="G467" s="163"/>
      <c r="H467" s="163"/>
      <c r="I467" s="163"/>
      <c r="J467" s="163"/>
      <c r="K467" s="163"/>
      <c r="L467" s="163"/>
      <c r="M467" s="163"/>
      <c r="N467" s="163"/>
      <c r="O467" s="163"/>
      <c r="P467" s="163"/>
      <c r="Q467" s="163"/>
      <c r="R467" s="163"/>
      <c r="S467" s="163">
        <v>0.2</v>
      </c>
      <c r="T467" s="163">
        <v>0.1</v>
      </c>
      <c r="U467" s="163"/>
      <c r="V467" s="163"/>
      <c r="W467" s="163"/>
      <c r="X467" s="163"/>
      <c r="Y467" s="163"/>
      <c r="Z467" s="163"/>
      <c r="AA467" s="163"/>
      <c r="AB467" s="163"/>
      <c r="AC467" s="163"/>
      <c r="AD467" s="163"/>
      <c r="AE467" s="163"/>
      <c r="AF467" s="163"/>
      <c r="AG467" s="174" t="s">
        <v>276</v>
      </c>
      <c r="AH467" s="175"/>
    </row>
    <row r="468" spans="1:34" s="140" customFormat="1" ht="15.75">
      <c r="A468" s="137"/>
      <c r="B468" s="166" t="s">
        <v>70</v>
      </c>
      <c r="C468" s="166" t="s">
        <v>70</v>
      </c>
      <c r="D468" s="163">
        <v>3.1500000000000004</v>
      </c>
      <c r="E468" s="163">
        <v>2.85</v>
      </c>
      <c r="F468" s="163"/>
      <c r="G468" s="163"/>
      <c r="H468" s="163"/>
      <c r="I468" s="163"/>
      <c r="J468" s="163"/>
      <c r="K468" s="163"/>
      <c r="L468" s="163"/>
      <c r="M468" s="163"/>
      <c r="N468" s="163"/>
      <c r="O468" s="163"/>
      <c r="P468" s="163"/>
      <c r="Q468" s="163"/>
      <c r="R468" s="163"/>
      <c r="S468" s="163">
        <v>0.2</v>
      </c>
      <c r="T468" s="163">
        <v>0.1</v>
      </c>
      <c r="U468" s="163"/>
      <c r="V468" s="163"/>
      <c r="W468" s="163"/>
      <c r="X468" s="163"/>
      <c r="Y468" s="163"/>
      <c r="Z468" s="163"/>
      <c r="AA468" s="163"/>
      <c r="AB468" s="163"/>
      <c r="AC468" s="163"/>
      <c r="AD468" s="163"/>
      <c r="AE468" s="163"/>
      <c r="AF468" s="163"/>
      <c r="AG468" s="174" t="s">
        <v>276</v>
      </c>
      <c r="AH468" s="175"/>
    </row>
    <row r="469" spans="1:34" s="140" customFormat="1" ht="15.75">
      <c r="A469" s="137"/>
      <c r="B469" s="166" t="s">
        <v>587</v>
      </c>
      <c r="C469" s="166"/>
      <c r="D469" s="163">
        <v>2.94</v>
      </c>
      <c r="E469" s="163">
        <v>2.15</v>
      </c>
      <c r="F469" s="163">
        <v>0.59</v>
      </c>
      <c r="G469" s="163"/>
      <c r="H469" s="163"/>
      <c r="I469" s="163"/>
      <c r="J469" s="163"/>
      <c r="K469" s="163"/>
      <c r="L469" s="163"/>
      <c r="M469" s="163"/>
      <c r="N469" s="163"/>
      <c r="O469" s="163"/>
      <c r="P469" s="163"/>
      <c r="Q469" s="163"/>
      <c r="R469" s="163"/>
      <c r="S469" s="163"/>
      <c r="T469" s="163">
        <v>0.18</v>
      </c>
      <c r="U469" s="163"/>
      <c r="V469" s="163"/>
      <c r="W469" s="163"/>
      <c r="X469" s="163"/>
      <c r="Y469" s="163"/>
      <c r="Z469" s="163"/>
      <c r="AA469" s="163"/>
      <c r="AB469" s="163"/>
      <c r="AC469" s="163"/>
      <c r="AD469" s="163"/>
      <c r="AE469" s="163"/>
      <c r="AF469" s="163">
        <v>0.02</v>
      </c>
      <c r="AG469" s="174" t="s">
        <v>279</v>
      </c>
      <c r="AH469" s="139" t="s">
        <v>434</v>
      </c>
    </row>
    <row r="470" spans="1:34" s="140" customFormat="1" ht="15.75">
      <c r="A470" s="137"/>
      <c r="B470" s="166" t="s">
        <v>44</v>
      </c>
      <c r="C470" s="166" t="s">
        <v>44</v>
      </c>
      <c r="D470" s="163">
        <v>2.61</v>
      </c>
      <c r="E470" s="163">
        <v>1.8199999999999998</v>
      </c>
      <c r="F470" s="163">
        <v>0.59</v>
      </c>
      <c r="G470" s="163"/>
      <c r="H470" s="163"/>
      <c r="I470" s="163"/>
      <c r="J470" s="163"/>
      <c r="K470" s="163"/>
      <c r="L470" s="163"/>
      <c r="M470" s="163"/>
      <c r="N470" s="163"/>
      <c r="O470" s="163"/>
      <c r="P470" s="163"/>
      <c r="Q470" s="163"/>
      <c r="R470" s="163"/>
      <c r="S470" s="163"/>
      <c r="T470" s="163">
        <v>0.18</v>
      </c>
      <c r="U470" s="163"/>
      <c r="V470" s="163"/>
      <c r="W470" s="163"/>
      <c r="X470" s="163"/>
      <c r="Y470" s="163"/>
      <c r="Z470" s="163"/>
      <c r="AA470" s="163"/>
      <c r="AB470" s="163"/>
      <c r="AC470" s="163"/>
      <c r="AD470" s="163"/>
      <c r="AE470" s="163"/>
      <c r="AF470" s="163">
        <v>0.02</v>
      </c>
      <c r="AG470" s="174" t="s">
        <v>279</v>
      </c>
      <c r="AH470" s="139"/>
    </row>
    <row r="471" spans="1:34" s="140" customFormat="1" ht="15.75">
      <c r="A471" s="137"/>
      <c r="B471" s="166" t="s">
        <v>208</v>
      </c>
      <c r="C471" s="166" t="s">
        <v>208</v>
      </c>
      <c r="D471" s="163">
        <v>0.33</v>
      </c>
      <c r="E471" s="163">
        <v>0.33</v>
      </c>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c r="AD471" s="163"/>
      <c r="AE471" s="163"/>
      <c r="AF471" s="163"/>
      <c r="AG471" s="174"/>
      <c r="AH471" s="139"/>
    </row>
    <row r="472" spans="1:34" s="122" customFormat="1" ht="15.75">
      <c r="A472" s="118">
        <v>16</v>
      </c>
      <c r="B472" s="119" t="s">
        <v>190</v>
      </c>
      <c r="C472" s="119"/>
      <c r="D472" s="123">
        <v>285.15000000000003</v>
      </c>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18"/>
      <c r="AH472" s="118"/>
    </row>
    <row r="473" spans="1:34" ht="15.75">
      <c r="A473" s="125"/>
      <c r="B473" s="126" t="s">
        <v>511</v>
      </c>
      <c r="C473" s="126" t="s">
        <v>44</v>
      </c>
      <c r="D473" s="123">
        <v>1.52</v>
      </c>
      <c r="E473" s="123">
        <v>1.368</v>
      </c>
      <c r="F473" s="123"/>
      <c r="G473" s="123"/>
      <c r="H473" s="123"/>
      <c r="I473" s="123"/>
      <c r="J473" s="123"/>
      <c r="K473" s="123"/>
      <c r="L473" s="123"/>
      <c r="M473" s="123"/>
      <c r="N473" s="123"/>
      <c r="O473" s="123"/>
      <c r="P473" s="123"/>
      <c r="Q473" s="123"/>
      <c r="R473" s="123"/>
      <c r="S473" s="123">
        <v>0.0912</v>
      </c>
      <c r="T473" s="123">
        <v>0.0608</v>
      </c>
      <c r="U473" s="123"/>
      <c r="V473" s="123"/>
      <c r="W473" s="123"/>
      <c r="X473" s="123"/>
      <c r="Y473" s="123"/>
      <c r="Z473" s="123"/>
      <c r="AA473" s="123"/>
      <c r="AB473" s="123"/>
      <c r="AC473" s="123"/>
      <c r="AD473" s="123"/>
      <c r="AE473" s="123"/>
      <c r="AF473" s="123"/>
      <c r="AG473" s="125" t="s">
        <v>282</v>
      </c>
      <c r="AH473" s="125" t="s">
        <v>369</v>
      </c>
    </row>
    <row r="474" spans="1:34" ht="15.75" hidden="1">
      <c r="A474" s="125"/>
      <c r="B474" s="126"/>
      <c r="C474" s="126"/>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5"/>
      <c r="AH474" s="125"/>
    </row>
    <row r="475" spans="1:34" ht="15.75" hidden="1">
      <c r="A475" s="125"/>
      <c r="B475" s="126"/>
      <c r="C475" s="126"/>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5"/>
      <c r="AH475" s="125" t="s">
        <v>369</v>
      </c>
    </row>
    <row r="476" spans="1:34" ht="15.75" hidden="1">
      <c r="A476" s="125"/>
      <c r="B476" s="126"/>
      <c r="C476" s="126"/>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5"/>
      <c r="AH476" s="125"/>
    </row>
    <row r="477" spans="1:34" ht="15.75">
      <c r="A477" s="125"/>
      <c r="B477" s="126" t="s">
        <v>257</v>
      </c>
      <c r="C477" s="126" t="s">
        <v>44</v>
      </c>
      <c r="D477" s="123">
        <v>4.599999999999999</v>
      </c>
      <c r="E477" s="123">
        <v>4.3</v>
      </c>
      <c r="F477" s="123"/>
      <c r="G477" s="123"/>
      <c r="H477" s="123"/>
      <c r="I477" s="123"/>
      <c r="J477" s="123"/>
      <c r="K477" s="123"/>
      <c r="L477" s="123"/>
      <c r="M477" s="123"/>
      <c r="N477" s="123"/>
      <c r="O477" s="123"/>
      <c r="P477" s="123"/>
      <c r="Q477" s="123"/>
      <c r="R477" s="123"/>
      <c r="S477" s="123">
        <v>0.1</v>
      </c>
      <c r="T477" s="123">
        <v>0.1</v>
      </c>
      <c r="U477" s="123"/>
      <c r="V477" s="123"/>
      <c r="W477" s="123"/>
      <c r="X477" s="123"/>
      <c r="Y477" s="123"/>
      <c r="Z477" s="123"/>
      <c r="AA477" s="123"/>
      <c r="AB477" s="123"/>
      <c r="AC477" s="123"/>
      <c r="AD477" s="123"/>
      <c r="AE477" s="123"/>
      <c r="AF477" s="123">
        <v>0.1</v>
      </c>
      <c r="AG477" s="125" t="s">
        <v>306</v>
      </c>
      <c r="AH477" s="125" t="s">
        <v>369</v>
      </c>
    </row>
    <row r="478" spans="1:34" ht="15.75">
      <c r="A478" s="125"/>
      <c r="B478" s="126" t="s">
        <v>322</v>
      </c>
      <c r="C478" s="126" t="s">
        <v>44</v>
      </c>
      <c r="D478" s="123">
        <v>0.6</v>
      </c>
      <c r="E478" s="123">
        <v>0.6</v>
      </c>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5" t="s">
        <v>305</v>
      </c>
      <c r="AH478" s="125" t="s">
        <v>369</v>
      </c>
    </row>
    <row r="479" spans="1:34" ht="15.75">
      <c r="A479" s="125"/>
      <c r="B479" s="126" t="s">
        <v>626</v>
      </c>
      <c r="C479" s="258"/>
      <c r="D479" s="123">
        <v>120</v>
      </c>
      <c r="E479" s="123">
        <v>68.06</v>
      </c>
      <c r="F479" s="123">
        <v>38</v>
      </c>
      <c r="G479" s="123">
        <v>1.2</v>
      </c>
      <c r="H479" s="123"/>
      <c r="I479" s="123"/>
      <c r="J479" s="123"/>
      <c r="K479" s="123"/>
      <c r="L479" s="123"/>
      <c r="M479" s="123"/>
      <c r="N479" s="123"/>
      <c r="O479" s="123"/>
      <c r="P479" s="123"/>
      <c r="Q479" s="123"/>
      <c r="R479" s="123"/>
      <c r="S479" s="123">
        <v>4</v>
      </c>
      <c r="T479" s="123">
        <v>3</v>
      </c>
      <c r="U479" s="123"/>
      <c r="V479" s="123"/>
      <c r="W479" s="123"/>
      <c r="X479" s="123"/>
      <c r="Y479" s="123">
        <v>2</v>
      </c>
      <c r="Z479" s="123"/>
      <c r="AA479" s="123"/>
      <c r="AB479" s="123"/>
      <c r="AC479" s="123"/>
      <c r="AD479" s="123"/>
      <c r="AE479" s="123"/>
      <c r="AF479" s="123">
        <v>3.74</v>
      </c>
      <c r="AG479" s="125" t="s">
        <v>279</v>
      </c>
      <c r="AH479" s="125"/>
    </row>
    <row r="480" spans="1:34" ht="15.75">
      <c r="A480" s="125"/>
      <c r="B480" s="126" t="s">
        <v>627</v>
      </c>
      <c r="C480" s="126" t="s">
        <v>44</v>
      </c>
      <c r="D480" s="123">
        <v>70.8</v>
      </c>
      <c r="E480" s="123">
        <v>40.836</v>
      </c>
      <c r="F480" s="123">
        <v>22.8</v>
      </c>
      <c r="G480" s="123">
        <v>0.72</v>
      </c>
      <c r="H480" s="123"/>
      <c r="I480" s="123"/>
      <c r="J480" s="123"/>
      <c r="K480" s="123"/>
      <c r="L480" s="123"/>
      <c r="M480" s="123"/>
      <c r="N480" s="123"/>
      <c r="O480" s="123"/>
      <c r="P480" s="123"/>
      <c r="Q480" s="123"/>
      <c r="R480" s="123"/>
      <c r="S480" s="123">
        <v>2.4</v>
      </c>
      <c r="T480" s="123">
        <v>1.7999999999999998</v>
      </c>
      <c r="U480" s="123"/>
      <c r="V480" s="123"/>
      <c r="W480" s="123"/>
      <c r="X480" s="123"/>
      <c r="Y480" s="123"/>
      <c r="Z480" s="123"/>
      <c r="AA480" s="123"/>
      <c r="AB480" s="123"/>
      <c r="AC480" s="123"/>
      <c r="AD480" s="123"/>
      <c r="AE480" s="123"/>
      <c r="AF480" s="123">
        <v>2.244</v>
      </c>
      <c r="AG480" s="125"/>
      <c r="AH480" s="125"/>
    </row>
    <row r="481" spans="1:34" ht="15.75">
      <c r="A481" s="125"/>
      <c r="B481" s="126" t="s">
        <v>70</v>
      </c>
      <c r="C481" s="126" t="s">
        <v>70</v>
      </c>
      <c r="D481" s="123">
        <v>44.84000000000001</v>
      </c>
      <c r="E481" s="123">
        <v>25.862800000000004</v>
      </c>
      <c r="F481" s="123">
        <v>14.44</v>
      </c>
      <c r="G481" s="123">
        <v>0.45599999999999996</v>
      </c>
      <c r="H481" s="123"/>
      <c r="I481" s="123"/>
      <c r="J481" s="123"/>
      <c r="K481" s="123"/>
      <c r="L481" s="123"/>
      <c r="M481" s="123"/>
      <c r="N481" s="123"/>
      <c r="O481" s="123"/>
      <c r="P481" s="123"/>
      <c r="Q481" s="123"/>
      <c r="R481" s="123"/>
      <c r="S481" s="123">
        <v>1.52</v>
      </c>
      <c r="T481" s="123">
        <v>1.1400000000000001</v>
      </c>
      <c r="U481" s="123"/>
      <c r="V481" s="123"/>
      <c r="W481" s="123"/>
      <c r="X481" s="123"/>
      <c r="Y481" s="123"/>
      <c r="Z481" s="123"/>
      <c r="AA481" s="123"/>
      <c r="AB481" s="123"/>
      <c r="AC481" s="123"/>
      <c r="AD481" s="123"/>
      <c r="AE481" s="123"/>
      <c r="AF481" s="123">
        <v>1.4212</v>
      </c>
      <c r="AG481" s="125"/>
      <c r="AH481" s="125"/>
    </row>
    <row r="482" spans="1:34" ht="15.75">
      <c r="A482" s="125"/>
      <c r="B482" s="126" t="s">
        <v>208</v>
      </c>
      <c r="C482" s="126" t="s">
        <v>208</v>
      </c>
      <c r="D482" s="205">
        <v>2.3600000000000003</v>
      </c>
      <c r="E482" s="123">
        <v>1.3612</v>
      </c>
      <c r="F482" s="123">
        <v>0.76</v>
      </c>
      <c r="G482" s="123">
        <v>0.024</v>
      </c>
      <c r="H482" s="123"/>
      <c r="I482" s="123"/>
      <c r="J482" s="123"/>
      <c r="K482" s="123"/>
      <c r="L482" s="123"/>
      <c r="M482" s="123"/>
      <c r="N482" s="123"/>
      <c r="O482" s="123"/>
      <c r="P482" s="123"/>
      <c r="Q482" s="123"/>
      <c r="R482" s="123"/>
      <c r="S482" s="123">
        <v>0.08</v>
      </c>
      <c r="T482" s="123">
        <v>0.06</v>
      </c>
      <c r="U482" s="123"/>
      <c r="V482" s="123"/>
      <c r="W482" s="123"/>
      <c r="X482" s="123"/>
      <c r="Y482" s="123"/>
      <c r="Z482" s="123"/>
      <c r="AA482" s="123"/>
      <c r="AB482" s="123"/>
      <c r="AC482" s="123"/>
      <c r="AD482" s="123"/>
      <c r="AE482" s="123"/>
      <c r="AF482" s="123">
        <v>0.0748</v>
      </c>
      <c r="AG482" s="125"/>
      <c r="AH482" s="125"/>
    </row>
    <row r="483" spans="1:34" ht="15.75">
      <c r="A483" s="125"/>
      <c r="B483" s="126" t="s">
        <v>628</v>
      </c>
      <c r="C483" s="258"/>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v>2</v>
      </c>
      <c r="Z483" s="123"/>
      <c r="AA483" s="123"/>
      <c r="AB483" s="123"/>
      <c r="AC483" s="123"/>
      <c r="AD483" s="123"/>
      <c r="AE483" s="123"/>
      <c r="AF483" s="123"/>
      <c r="AG483" s="125"/>
      <c r="AH483" s="125"/>
    </row>
    <row r="484" spans="1:34" ht="31.5">
      <c r="A484" s="125"/>
      <c r="B484" s="126" t="s">
        <v>335</v>
      </c>
      <c r="C484" s="126" t="s">
        <v>44</v>
      </c>
      <c r="D484" s="123">
        <v>6.160000000000001</v>
      </c>
      <c r="E484" s="123">
        <v>5.5440000000000005</v>
      </c>
      <c r="F484" s="123"/>
      <c r="G484" s="123"/>
      <c r="H484" s="123"/>
      <c r="I484" s="123"/>
      <c r="J484" s="123"/>
      <c r="K484" s="123"/>
      <c r="L484" s="123"/>
      <c r="M484" s="123"/>
      <c r="N484" s="123"/>
      <c r="O484" s="123"/>
      <c r="P484" s="123"/>
      <c r="Q484" s="123"/>
      <c r="R484" s="123"/>
      <c r="S484" s="123">
        <v>0.3696</v>
      </c>
      <c r="T484" s="123">
        <v>0.2464</v>
      </c>
      <c r="U484" s="123"/>
      <c r="V484" s="123"/>
      <c r="W484" s="123"/>
      <c r="X484" s="123"/>
      <c r="Y484" s="123"/>
      <c r="Z484" s="123"/>
      <c r="AA484" s="123"/>
      <c r="AB484" s="123"/>
      <c r="AC484" s="123"/>
      <c r="AD484" s="123"/>
      <c r="AE484" s="123"/>
      <c r="AF484" s="123"/>
      <c r="AG484" s="125" t="s">
        <v>279</v>
      </c>
      <c r="AH484" s="252" t="s">
        <v>371</v>
      </c>
    </row>
    <row r="485" spans="1:34" ht="15.75">
      <c r="A485" s="125"/>
      <c r="B485" s="151" t="s">
        <v>503</v>
      </c>
      <c r="C485" s="126" t="s">
        <v>44</v>
      </c>
      <c r="D485" s="123">
        <v>0.3</v>
      </c>
      <c r="E485" s="123">
        <v>0.3</v>
      </c>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5" t="s">
        <v>279</v>
      </c>
      <c r="AH485" s="125" t="s">
        <v>369</v>
      </c>
    </row>
    <row r="486" spans="1:34" ht="15.75">
      <c r="A486" s="125"/>
      <c r="B486" s="151" t="s">
        <v>504</v>
      </c>
      <c r="C486" s="126" t="s">
        <v>44</v>
      </c>
      <c r="D486" s="123">
        <v>3.4000000000000004</v>
      </c>
      <c r="E486" s="123">
        <v>3.06</v>
      </c>
      <c r="F486" s="123"/>
      <c r="G486" s="123"/>
      <c r="H486" s="123"/>
      <c r="I486" s="123"/>
      <c r="J486" s="123"/>
      <c r="K486" s="123"/>
      <c r="L486" s="123"/>
      <c r="M486" s="123"/>
      <c r="N486" s="123"/>
      <c r="O486" s="123"/>
      <c r="P486" s="123"/>
      <c r="Q486" s="123"/>
      <c r="R486" s="123"/>
      <c r="S486" s="123">
        <v>0.204</v>
      </c>
      <c r="T486" s="123">
        <v>0.136</v>
      </c>
      <c r="U486" s="123"/>
      <c r="V486" s="123"/>
      <c r="W486" s="123"/>
      <c r="X486" s="123"/>
      <c r="Y486" s="123"/>
      <c r="Z486" s="123"/>
      <c r="AA486" s="123"/>
      <c r="AB486" s="123"/>
      <c r="AC486" s="123"/>
      <c r="AD486" s="123"/>
      <c r="AE486" s="123"/>
      <c r="AF486" s="123"/>
      <c r="AG486" s="125" t="s">
        <v>279</v>
      </c>
      <c r="AH486" s="125" t="s">
        <v>369</v>
      </c>
    </row>
    <row r="487" spans="1:34" ht="15.75">
      <c r="A487" s="125"/>
      <c r="B487" s="126" t="s">
        <v>336</v>
      </c>
      <c r="C487" s="126" t="s">
        <v>44</v>
      </c>
      <c r="D487" s="123">
        <v>3.16</v>
      </c>
      <c r="E487" s="123">
        <v>2.8440000000000003</v>
      </c>
      <c r="F487" s="123"/>
      <c r="G487" s="123"/>
      <c r="H487" s="123"/>
      <c r="I487" s="123"/>
      <c r="J487" s="123"/>
      <c r="K487" s="123"/>
      <c r="L487" s="123"/>
      <c r="M487" s="123"/>
      <c r="N487" s="123"/>
      <c r="O487" s="123"/>
      <c r="P487" s="123"/>
      <c r="Q487" s="123"/>
      <c r="R487" s="123"/>
      <c r="S487" s="123">
        <v>0.1896</v>
      </c>
      <c r="T487" s="123">
        <v>0.1264</v>
      </c>
      <c r="U487" s="123"/>
      <c r="V487" s="123"/>
      <c r="W487" s="123"/>
      <c r="X487" s="123"/>
      <c r="Y487" s="123"/>
      <c r="Z487" s="123"/>
      <c r="AA487" s="123"/>
      <c r="AB487" s="123"/>
      <c r="AC487" s="123"/>
      <c r="AD487" s="123"/>
      <c r="AE487" s="123"/>
      <c r="AF487" s="123"/>
      <c r="AG487" s="125" t="s">
        <v>279</v>
      </c>
      <c r="AH487" s="125" t="s">
        <v>369</v>
      </c>
    </row>
    <row r="488" spans="1:34" ht="15.75">
      <c r="A488" s="125"/>
      <c r="B488" s="126" t="s">
        <v>332</v>
      </c>
      <c r="C488" s="126" t="s">
        <v>44</v>
      </c>
      <c r="D488" s="123">
        <v>6.5</v>
      </c>
      <c r="E488" s="123">
        <v>5.8500000000000005</v>
      </c>
      <c r="F488" s="123"/>
      <c r="G488" s="123"/>
      <c r="H488" s="123"/>
      <c r="I488" s="123"/>
      <c r="J488" s="123"/>
      <c r="K488" s="123"/>
      <c r="L488" s="123"/>
      <c r="M488" s="123"/>
      <c r="N488" s="123"/>
      <c r="O488" s="123"/>
      <c r="P488" s="123"/>
      <c r="Q488" s="123"/>
      <c r="R488" s="123"/>
      <c r="S488" s="123">
        <v>0.39</v>
      </c>
      <c r="T488" s="123">
        <v>0.26</v>
      </c>
      <c r="U488" s="123"/>
      <c r="V488" s="123"/>
      <c r="W488" s="123"/>
      <c r="X488" s="123"/>
      <c r="Y488" s="123"/>
      <c r="Z488" s="123"/>
      <c r="AA488" s="123"/>
      <c r="AB488" s="123"/>
      <c r="AC488" s="123"/>
      <c r="AD488" s="123"/>
      <c r="AE488" s="123"/>
      <c r="AF488" s="123"/>
      <c r="AG488" s="125" t="s">
        <v>279</v>
      </c>
      <c r="AH488" s="125" t="s">
        <v>369</v>
      </c>
    </row>
    <row r="489" spans="1:34" ht="15.75">
      <c r="A489" s="125"/>
      <c r="B489" s="151" t="s">
        <v>505</v>
      </c>
      <c r="C489" s="126" t="s">
        <v>44</v>
      </c>
      <c r="D489" s="123">
        <v>0.41</v>
      </c>
      <c r="E489" s="123">
        <v>0.41</v>
      </c>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5" t="s">
        <v>305</v>
      </c>
      <c r="AH489" s="125"/>
    </row>
    <row r="490" spans="1:34" ht="15.75">
      <c r="A490" s="125"/>
      <c r="B490" s="151" t="s">
        <v>529</v>
      </c>
      <c r="C490" s="126" t="s">
        <v>44</v>
      </c>
      <c r="D490" s="123">
        <v>20.5</v>
      </c>
      <c r="E490" s="123">
        <v>11</v>
      </c>
      <c r="F490" s="123"/>
      <c r="G490" s="123">
        <v>1.7999999999999998</v>
      </c>
      <c r="H490" s="123">
        <v>2.2</v>
      </c>
      <c r="I490" s="123">
        <v>2.2</v>
      </c>
      <c r="J490" s="123"/>
      <c r="K490" s="123"/>
      <c r="L490" s="123"/>
      <c r="M490" s="123"/>
      <c r="N490" s="123"/>
      <c r="O490" s="123"/>
      <c r="P490" s="123"/>
      <c r="Q490" s="123"/>
      <c r="R490" s="123"/>
      <c r="S490" s="123">
        <v>2.2</v>
      </c>
      <c r="T490" s="123">
        <v>1.1</v>
      </c>
      <c r="U490" s="123"/>
      <c r="V490" s="123"/>
      <c r="W490" s="123"/>
      <c r="X490" s="123"/>
      <c r="Y490" s="123"/>
      <c r="Z490" s="123"/>
      <c r="AA490" s="123"/>
      <c r="AB490" s="123"/>
      <c r="AC490" s="123"/>
      <c r="AD490" s="123"/>
      <c r="AE490" s="123"/>
      <c r="AF490" s="123"/>
      <c r="AG490" s="125" t="s">
        <v>338</v>
      </c>
      <c r="AH490" s="125"/>
    </row>
    <row r="491" spans="1:34" s="122" customFormat="1" ht="15.75">
      <c r="A491" s="118">
        <v>17</v>
      </c>
      <c r="B491" s="119" t="s">
        <v>323</v>
      </c>
      <c r="C491" s="119"/>
      <c r="D491" s="123">
        <v>0</v>
      </c>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18"/>
      <c r="AH491" s="118"/>
    </row>
    <row r="492" spans="1:34" s="122" customFormat="1" ht="15.75">
      <c r="A492" s="118">
        <v>18</v>
      </c>
      <c r="B492" s="119" t="s">
        <v>195</v>
      </c>
      <c r="C492" s="119"/>
      <c r="D492" s="123">
        <v>5.1499999999999995</v>
      </c>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18"/>
      <c r="AH492" s="118"/>
    </row>
    <row r="493" spans="1:34" ht="15.75">
      <c r="A493" s="125"/>
      <c r="B493" s="126" t="s">
        <v>552</v>
      </c>
      <c r="C493" s="126" t="s">
        <v>18</v>
      </c>
      <c r="D493" s="123">
        <v>5</v>
      </c>
      <c r="E493" s="123"/>
      <c r="F493" s="123">
        <v>4.4</v>
      </c>
      <c r="G493" s="123"/>
      <c r="H493" s="123">
        <v>0.02</v>
      </c>
      <c r="I493" s="123"/>
      <c r="J493" s="123"/>
      <c r="K493" s="123"/>
      <c r="L493" s="123">
        <v>0.02</v>
      </c>
      <c r="M493" s="123"/>
      <c r="N493" s="123"/>
      <c r="O493" s="123"/>
      <c r="P493" s="123"/>
      <c r="Q493" s="123"/>
      <c r="R493" s="123"/>
      <c r="S493" s="123">
        <v>0.4</v>
      </c>
      <c r="T493" s="123">
        <v>0.06</v>
      </c>
      <c r="U493" s="123"/>
      <c r="V493" s="123"/>
      <c r="W493" s="123"/>
      <c r="X493" s="123"/>
      <c r="Y493" s="123"/>
      <c r="Z493" s="123"/>
      <c r="AA493" s="123"/>
      <c r="AB493" s="123"/>
      <c r="AC493" s="123"/>
      <c r="AD493" s="123"/>
      <c r="AE493" s="123"/>
      <c r="AF493" s="123">
        <v>0.1</v>
      </c>
      <c r="AG493" s="125" t="s">
        <v>279</v>
      </c>
      <c r="AH493" s="125"/>
    </row>
    <row r="494" spans="1:34" ht="15.75">
      <c r="A494" s="125"/>
      <c r="B494" s="126" t="s">
        <v>506</v>
      </c>
      <c r="C494" s="126" t="s">
        <v>18</v>
      </c>
      <c r="D494" s="123">
        <v>0.05</v>
      </c>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v>0.05</v>
      </c>
      <c r="AG494" s="125" t="s">
        <v>282</v>
      </c>
      <c r="AH494" s="125">
        <v>2021</v>
      </c>
    </row>
    <row r="495" spans="1:34" ht="15.75">
      <c r="A495" s="125"/>
      <c r="B495" s="151" t="s">
        <v>506</v>
      </c>
      <c r="C495" s="126" t="s">
        <v>18</v>
      </c>
      <c r="D495" s="123">
        <v>0.1</v>
      </c>
      <c r="E495" s="123"/>
      <c r="F495" s="123"/>
      <c r="G495" s="123"/>
      <c r="H495" s="123"/>
      <c r="I495" s="123"/>
      <c r="J495" s="123"/>
      <c r="K495" s="123"/>
      <c r="L495" s="123"/>
      <c r="M495" s="123"/>
      <c r="N495" s="123"/>
      <c r="O495" s="123"/>
      <c r="P495" s="123"/>
      <c r="Q495" s="123"/>
      <c r="R495" s="123"/>
      <c r="S495" s="123"/>
      <c r="T495" s="123"/>
      <c r="U495" s="123"/>
      <c r="V495" s="123"/>
      <c r="W495" s="123"/>
      <c r="X495" s="123"/>
      <c r="Y495" s="123">
        <v>0.1</v>
      </c>
      <c r="Z495" s="123"/>
      <c r="AA495" s="123"/>
      <c r="AB495" s="123"/>
      <c r="AC495" s="123"/>
      <c r="AD495" s="123"/>
      <c r="AE495" s="123"/>
      <c r="AF495" s="123"/>
      <c r="AG495" s="125" t="s">
        <v>306</v>
      </c>
      <c r="AH495" s="125"/>
    </row>
    <row r="496" spans="1:34" s="122" customFormat="1" ht="15.75">
      <c r="A496" s="118">
        <v>19</v>
      </c>
      <c r="B496" s="119" t="s">
        <v>26</v>
      </c>
      <c r="C496" s="119"/>
      <c r="D496" s="123">
        <v>52.381</v>
      </c>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18"/>
      <c r="AH496" s="118"/>
    </row>
    <row r="497" spans="1:34" ht="31.5">
      <c r="A497" s="125"/>
      <c r="B497" s="129" t="s">
        <v>625</v>
      </c>
      <c r="C497" s="129" t="s">
        <v>50</v>
      </c>
      <c r="D497" s="123">
        <v>2.58</v>
      </c>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252">
        <v>2.58</v>
      </c>
      <c r="AG497" s="252" t="s">
        <v>279</v>
      </c>
      <c r="AH497" s="125"/>
    </row>
    <row r="498" spans="1:34" s="122" customFormat="1" ht="15.75">
      <c r="A498" s="118"/>
      <c r="B498" s="127" t="s">
        <v>546</v>
      </c>
      <c r="C498" s="129" t="s">
        <v>50</v>
      </c>
      <c r="D498" s="123">
        <v>0.8</v>
      </c>
      <c r="E498" s="123">
        <v>0.8</v>
      </c>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5" t="s">
        <v>280</v>
      </c>
      <c r="AH498" s="118"/>
    </row>
    <row r="499" spans="1:34" ht="15.75">
      <c r="A499" s="125"/>
      <c r="B499" s="151" t="s">
        <v>596</v>
      </c>
      <c r="C499" s="129" t="s">
        <v>50</v>
      </c>
      <c r="D499" s="123">
        <v>5.6</v>
      </c>
      <c r="E499" s="123">
        <v>4.6</v>
      </c>
      <c r="F499" s="123"/>
      <c r="G499" s="123"/>
      <c r="H499" s="123"/>
      <c r="I499" s="123"/>
      <c r="J499" s="123"/>
      <c r="K499" s="123"/>
      <c r="L499" s="123"/>
      <c r="M499" s="123"/>
      <c r="N499" s="123"/>
      <c r="O499" s="123"/>
      <c r="P499" s="123"/>
      <c r="Q499" s="123"/>
      <c r="R499" s="123"/>
      <c r="S499" s="123">
        <v>0.3</v>
      </c>
      <c r="T499" s="123">
        <v>0.4</v>
      </c>
      <c r="U499" s="123"/>
      <c r="V499" s="123"/>
      <c r="W499" s="123"/>
      <c r="X499" s="123"/>
      <c r="Y499" s="123"/>
      <c r="Z499" s="123"/>
      <c r="AA499" s="123"/>
      <c r="AB499" s="123"/>
      <c r="AC499" s="123"/>
      <c r="AD499" s="123"/>
      <c r="AE499" s="123"/>
      <c r="AF499" s="123">
        <v>0.3</v>
      </c>
      <c r="AG499" s="125" t="s">
        <v>274</v>
      </c>
      <c r="AH499" s="125"/>
    </row>
    <row r="500" spans="1:34" ht="15.75">
      <c r="A500" s="125"/>
      <c r="B500" s="151" t="s">
        <v>599</v>
      </c>
      <c r="C500" s="129" t="s">
        <v>50</v>
      </c>
      <c r="D500" s="123">
        <v>0</v>
      </c>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5" t="s">
        <v>281</v>
      </c>
      <c r="AH500" s="125"/>
    </row>
    <row r="501" spans="1:34" ht="24.75" customHeight="1">
      <c r="A501" s="125"/>
      <c r="B501" s="126" t="s">
        <v>507</v>
      </c>
      <c r="C501" s="129" t="s">
        <v>50</v>
      </c>
      <c r="D501" s="123">
        <v>3.8</v>
      </c>
      <c r="E501" s="123">
        <v>3</v>
      </c>
      <c r="F501" s="123"/>
      <c r="G501" s="123"/>
      <c r="H501" s="123"/>
      <c r="I501" s="123"/>
      <c r="J501" s="123"/>
      <c r="K501" s="123"/>
      <c r="L501" s="123"/>
      <c r="M501" s="123"/>
      <c r="N501" s="123"/>
      <c r="O501" s="123"/>
      <c r="P501" s="123"/>
      <c r="Q501" s="123"/>
      <c r="R501" s="123"/>
      <c r="S501" s="123">
        <v>0.5</v>
      </c>
      <c r="T501" s="123">
        <v>0.3</v>
      </c>
      <c r="U501" s="123"/>
      <c r="V501" s="123"/>
      <c r="W501" s="123"/>
      <c r="X501" s="123"/>
      <c r="Y501" s="123"/>
      <c r="Z501" s="123"/>
      <c r="AA501" s="123"/>
      <c r="AB501" s="123"/>
      <c r="AC501" s="123"/>
      <c r="AD501" s="123"/>
      <c r="AE501" s="123"/>
      <c r="AF501" s="123"/>
      <c r="AG501" s="125" t="s">
        <v>281</v>
      </c>
      <c r="AH501" s="125" t="s">
        <v>369</v>
      </c>
    </row>
    <row r="502" spans="1:34" ht="15.75">
      <c r="A502" s="125"/>
      <c r="B502" s="126" t="s">
        <v>508</v>
      </c>
      <c r="C502" s="129" t="s">
        <v>50</v>
      </c>
      <c r="D502" s="123">
        <v>12.5</v>
      </c>
      <c r="E502" s="123">
        <v>10.85</v>
      </c>
      <c r="F502" s="123"/>
      <c r="G502" s="123"/>
      <c r="H502" s="123"/>
      <c r="I502" s="123"/>
      <c r="J502" s="123"/>
      <c r="K502" s="123"/>
      <c r="L502" s="123"/>
      <c r="M502" s="123"/>
      <c r="N502" s="123"/>
      <c r="O502" s="123"/>
      <c r="P502" s="123"/>
      <c r="Q502" s="123"/>
      <c r="R502" s="123"/>
      <c r="S502" s="123">
        <v>0.4</v>
      </c>
      <c r="T502" s="123">
        <v>0.9</v>
      </c>
      <c r="U502" s="123"/>
      <c r="V502" s="123"/>
      <c r="W502" s="123"/>
      <c r="X502" s="123"/>
      <c r="Y502" s="123"/>
      <c r="Z502" s="123"/>
      <c r="AA502" s="123"/>
      <c r="AB502" s="123"/>
      <c r="AC502" s="123"/>
      <c r="AD502" s="123"/>
      <c r="AE502" s="123"/>
      <c r="AF502" s="123">
        <v>0.35</v>
      </c>
      <c r="AG502" s="125" t="s">
        <v>274</v>
      </c>
      <c r="AH502" s="125" t="s">
        <v>369</v>
      </c>
    </row>
    <row r="503" spans="1:34" ht="15.75">
      <c r="A503" s="125"/>
      <c r="B503" s="126" t="s">
        <v>26</v>
      </c>
      <c r="C503" s="129" t="s">
        <v>50</v>
      </c>
      <c r="D503" s="123">
        <v>3.5</v>
      </c>
      <c r="E503" s="123"/>
      <c r="F503" s="123">
        <v>3.2</v>
      </c>
      <c r="G503" s="123"/>
      <c r="H503" s="123"/>
      <c r="I503" s="123"/>
      <c r="J503" s="123"/>
      <c r="K503" s="123"/>
      <c r="L503" s="123"/>
      <c r="M503" s="123"/>
      <c r="N503" s="123"/>
      <c r="O503" s="123"/>
      <c r="P503" s="123"/>
      <c r="Q503" s="123"/>
      <c r="R503" s="123"/>
      <c r="S503" s="123">
        <v>0.2</v>
      </c>
      <c r="T503" s="123">
        <v>0.05</v>
      </c>
      <c r="U503" s="123"/>
      <c r="V503" s="123"/>
      <c r="W503" s="123"/>
      <c r="X503" s="123"/>
      <c r="Y503" s="123"/>
      <c r="Z503" s="123"/>
      <c r="AA503" s="123"/>
      <c r="AB503" s="123"/>
      <c r="AC503" s="123"/>
      <c r="AD503" s="123"/>
      <c r="AE503" s="123"/>
      <c r="AF503" s="123">
        <v>0.05</v>
      </c>
      <c r="AG503" s="125" t="s">
        <v>282</v>
      </c>
      <c r="AH503" s="125" t="s">
        <v>369</v>
      </c>
    </row>
    <row r="504" spans="1:34" ht="24" customHeight="1">
      <c r="A504" s="125"/>
      <c r="B504" s="126" t="s">
        <v>26</v>
      </c>
      <c r="C504" s="129" t="s">
        <v>50</v>
      </c>
      <c r="D504" s="123">
        <v>0.6</v>
      </c>
      <c r="E504" s="123"/>
      <c r="F504" s="123"/>
      <c r="G504" s="123"/>
      <c r="H504" s="123">
        <v>0.6</v>
      </c>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5" t="s">
        <v>281</v>
      </c>
      <c r="AH504" s="125">
        <v>2021</v>
      </c>
    </row>
    <row r="505" spans="1:34" ht="15.75">
      <c r="A505" s="125"/>
      <c r="B505" s="151" t="s">
        <v>508</v>
      </c>
      <c r="C505" s="129" t="s">
        <v>50</v>
      </c>
      <c r="D505" s="123">
        <v>23.001</v>
      </c>
      <c r="E505" s="123"/>
      <c r="F505" s="123">
        <v>20.91</v>
      </c>
      <c r="G505" s="123"/>
      <c r="H505" s="123"/>
      <c r="I505" s="123"/>
      <c r="J505" s="123"/>
      <c r="K505" s="123"/>
      <c r="L505" s="123"/>
      <c r="M505" s="123"/>
      <c r="N505" s="123"/>
      <c r="O505" s="123"/>
      <c r="P505" s="123"/>
      <c r="Q505" s="123"/>
      <c r="R505" s="123"/>
      <c r="S505" s="123">
        <v>1.2546</v>
      </c>
      <c r="T505" s="123">
        <v>0.8364</v>
      </c>
      <c r="U505" s="123"/>
      <c r="V505" s="123"/>
      <c r="W505" s="123"/>
      <c r="X505" s="123"/>
      <c r="Y505" s="123"/>
      <c r="Z505" s="123"/>
      <c r="AA505" s="123"/>
      <c r="AB505" s="123"/>
      <c r="AC505" s="123"/>
      <c r="AD505" s="123"/>
      <c r="AE505" s="123"/>
      <c r="AF505" s="123"/>
      <c r="AG505" s="125" t="s">
        <v>283</v>
      </c>
      <c r="AH505" s="125"/>
    </row>
    <row r="506" spans="1:34" s="122" customFormat="1" ht="15.75">
      <c r="A506" s="118">
        <v>20</v>
      </c>
      <c r="B506" s="119" t="s">
        <v>509</v>
      </c>
      <c r="C506" s="119"/>
      <c r="D506" s="123">
        <v>3.4</v>
      </c>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18"/>
      <c r="AH506" s="118"/>
    </row>
    <row r="507" spans="1:34" s="122" customFormat="1" ht="15.75">
      <c r="A507" s="118"/>
      <c r="B507" s="254" t="s">
        <v>510</v>
      </c>
      <c r="C507" s="254" t="s">
        <v>34</v>
      </c>
      <c r="D507" s="123">
        <v>3.4</v>
      </c>
      <c r="E507" s="123">
        <v>3.4</v>
      </c>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5" t="s">
        <v>308</v>
      </c>
      <c r="AH507" s="118"/>
    </row>
    <row r="508" spans="4:33" ht="15.75">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5"/>
    </row>
    <row r="510" ht="15.75">
      <c r="D510" s="134"/>
    </row>
    <row r="511" ht="15.75">
      <c r="D511" s="134"/>
    </row>
    <row r="518" ht="15.75">
      <c r="E518" s="134"/>
    </row>
  </sheetData>
  <sheetProtection/>
  <autoFilter ref="AG1:AG519"/>
  <mergeCells count="3">
    <mergeCell ref="E1:AF1"/>
    <mergeCell ref="B56:B57"/>
    <mergeCell ref="B51:B52"/>
  </mergeCells>
  <hyperlinks>
    <hyperlink ref="A1" location="Link!A1" display="TT"/>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50"/>
  <sheetViews>
    <sheetView zoomScalePageLayoutView="0" workbookViewId="0" topLeftCell="A1">
      <selection activeCell="O1" sqref="N1:O16384"/>
    </sheetView>
  </sheetViews>
  <sheetFormatPr defaultColWidth="9.140625" defaultRowHeight="12.75"/>
  <cols>
    <col min="1" max="1" width="4.57421875" style="188" customWidth="1"/>
    <col min="2" max="2" width="27.140625" style="188" customWidth="1"/>
    <col min="3" max="3" width="7.140625" style="188" customWidth="1"/>
    <col min="4" max="4" width="9.140625" style="188" customWidth="1"/>
    <col min="5" max="5" width="7.140625" style="188" customWidth="1"/>
    <col min="6" max="7" width="9.140625" style="188" customWidth="1"/>
    <col min="8" max="8" width="10.57421875" style="188" customWidth="1"/>
    <col min="9" max="9" width="6.7109375" style="188" customWidth="1"/>
    <col min="10" max="10" width="8.7109375" style="188" customWidth="1"/>
    <col min="11" max="11" width="6.7109375" style="188" customWidth="1"/>
    <col min="12" max="12" width="8.7109375" style="188" customWidth="1"/>
    <col min="13" max="13" width="6.7109375" style="188" customWidth="1"/>
    <col min="14" max="15" width="9.140625" style="272" customWidth="1"/>
    <col min="16" max="16384" width="9.140625" style="188" customWidth="1"/>
  </cols>
  <sheetData>
    <row r="1" spans="1:13" ht="12.75">
      <c r="A1" s="363" t="s">
        <v>224</v>
      </c>
      <c r="B1" s="363"/>
      <c r="C1" s="363"/>
      <c r="D1" s="363"/>
      <c r="E1" s="363"/>
      <c r="F1" s="363"/>
      <c r="G1" s="363"/>
      <c r="H1" s="363"/>
      <c r="I1" s="363"/>
      <c r="J1" s="363"/>
      <c r="K1" s="363"/>
      <c r="L1" s="363"/>
      <c r="M1" s="363"/>
    </row>
    <row r="2" spans="1:13" ht="12.75">
      <c r="A2" s="364" t="s">
        <v>234</v>
      </c>
      <c r="B2" s="365"/>
      <c r="C2" s="365"/>
      <c r="D2" s="365"/>
      <c r="E2" s="365"/>
      <c r="F2" s="365"/>
      <c r="G2" s="365"/>
      <c r="H2" s="365"/>
      <c r="I2" s="365"/>
      <c r="J2" s="365"/>
      <c r="K2" s="365"/>
      <c r="L2" s="365"/>
      <c r="M2" s="365"/>
    </row>
    <row r="3" spans="1:15" ht="45" customHeight="1">
      <c r="A3" s="366" t="s">
        <v>80</v>
      </c>
      <c r="B3" s="366" t="s">
        <v>139</v>
      </c>
      <c r="C3" s="366" t="s">
        <v>67</v>
      </c>
      <c r="D3" s="367" t="s">
        <v>366</v>
      </c>
      <c r="E3" s="366"/>
      <c r="F3" s="367" t="s">
        <v>573</v>
      </c>
      <c r="G3" s="366"/>
      <c r="H3" s="367" t="s">
        <v>574</v>
      </c>
      <c r="I3" s="366"/>
      <c r="J3" s="367" t="s">
        <v>653</v>
      </c>
      <c r="K3" s="366"/>
      <c r="L3" s="367" t="s">
        <v>652</v>
      </c>
      <c r="M3" s="366"/>
      <c r="N3" s="368" t="s">
        <v>651</v>
      </c>
      <c r="O3" s="369"/>
    </row>
    <row r="4" spans="1:15" ht="25.5">
      <c r="A4" s="366"/>
      <c r="B4" s="366"/>
      <c r="C4" s="366"/>
      <c r="D4" s="34" t="s">
        <v>138</v>
      </c>
      <c r="E4" s="34" t="s">
        <v>66</v>
      </c>
      <c r="F4" s="34" t="s">
        <v>138</v>
      </c>
      <c r="G4" s="34" t="s">
        <v>66</v>
      </c>
      <c r="H4" s="34" t="s">
        <v>138</v>
      </c>
      <c r="I4" s="34" t="s">
        <v>66</v>
      </c>
      <c r="J4" s="34" t="s">
        <v>138</v>
      </c>
      <c r="K4" s="34" t="s">
        <v>66</v>
      </c>
      <c r="L4" s="34" t="s">
        <v>138</v>
      </c>
      <c r="M4" s="34" t="s">
        <v>66</v>
      </c>
      <c r="N4" s="273" t="s">
        <v>138</v>
      </c>
      <c r="O4" s="273" t="s">
        <v>66</v>
      </c>
    </row>
    <row r="5" spans="1:15" s="236" customFormat="1" ht="16.5" customHeight="1">
      <c r="A5" s="271"/>
      <c r="B5" s="271" t="s">
        <v>149</v>
      </c>
      <c r="C5" s="271"/>
      <c r="D5" s="265">
        <f>'b3'!D7</f>
        <v>10348.670588</v>
      </c>
      <c r="E5" s="266">
        <v>100</v>
      </c>
      <c r="F5" s="266">
        <f>D5</f>
        <v>10348.670588</v>
      </c>
      <c r="G5" s="266">
        <f>E5</f>
        <v>100</v>
      </c>
      <c r="H5" s="266">
        <v>10348.670588</v>
      </c>
      <c r="I5" s="266">
        <v>100</v>
      </c>
      <c r="J5" s="266">
        <f aca="true" t="shared" si="0" ref="J5:O5">H5</f>
        <v>10348.670588</v>
      </c>
      <c r="K5" s="266">
        <f t="shared" si="0"/>
        <v>100</v>
      </c>
      <c r="L5" s="266">
        <f t="shared" si="0"/>
        <v>10348.670588</v>
      </c>
      <c r="M5" s="266">
        <f t="shared" si="0"/>
        <v>100</v>
      </c>
      <c r="N5" s="267">
        <f t="shared" si="0"/>
        <v>10348.670588</v>
      </c>
      <c r="O5" s="267">
        <f t="shared" si="0"/>
        <v>100</v>
      </c>
    </row>
    <row r="6" spans="1:15" ht="16.5" customHeight="1">
      <c r="A6" s="87">
        <v>1</v>
      </c>
      <c r="B6" s="94" t="s">
        <v>68</v>
      </c>
      <c r="C6" s="87" t="s">
        <v>154</v>
      </c>
      <c r="D6" s="268">
        <f>'b3'!O8</f>
        <v>7.956461666666678</v>
      </c>
      <c r="E6" s="268">
        <f>D6/D$5*100</f>
        <v>0.07688390116400792</v>
      </c>
      <c r="F6" s="268">
        <f>F7</f>
        <v>1603.5403</v>
      </c>
      <c r="G6" s="268">
        <f>F6/F$5*100</f>
        <v>15.495133276919798</v>
      </c>
      <c r="H6" s="268">
        <f>H11+H12</f>
        <v>2765.129755</v>
      </c>
      <c r="I6" s="268">
        <f>H6/H5*100</f>
        <v>26.719661539969774</v>
      </c>
      <c r="J6" s="268"/>
      <c r="K6" s="268"/>
      <c r="L6" s="268"/>
      <c r="M6" s="268"/>
      <c r="N6" s="235"/>
      <c r="O6" s="235"/>
    </row>
    <row r="7" spans="1:15" ht="16.5" customHeight="1">
      <c r="A7" s="39" t="s">
        <v>81</v>
      </c>
      <c r="B7" s="97" t="s">
        <v>69</v>
      </c>
      <c r="C7" s="39" t="s">
        <v>155</v>
      </c>
      <c r="D7" s="268">
        <f>'b3'!O9</f>
        <v>0.5444400000000112</v>
      </c>
      <c r="E7" s="268">
        <f aca="true" t="shared" si="1" ref="E7:E50">D7/D$5*100</f>
        <v>0.0052609656029763575</v>
      </c>
      <c r="F7" s="268">
        <f>'b3'!D9</f>
        <v>1603.5403</v>
      </c>
      <c r="G7" s="268">
        <f>F7/F$5*100</f>
        <v>15.495133276919798</v>
      </c>
      <c r="H7" s="268"/>
      <c r="I7" s="268"/>
      <c r="J7" s="268"/>
      <c r="K7" s="268"/>
      <c r="L7" s="268"/>
      <c r="M7" s="268"/>
      <c r="N7" s="235"/>
      <c r="O7" s="235"/>
    </row>
    <row r="8" spans="1:15" ht="28.5" customHeight="1">
      <c r="A8" s="100"/>
      <c r="B8" s="101" t="s">
        <v>180</v>
      </c>
      <c r="C8" s="100" t="s">
        <v>156</v>
      </c>
      <c r="D8" s="268">
        <f>'b3'!O10</f>
        <v>0.22414000000001266</v>
      </c>
      <c r="E8" s="268">
        <f t="shared" si="1"/>
        <v>0.002165882062763873</v>
      </c>
      <c r="F8" s="268">
        <f>'b3'!D10</f>
        <v>1089.5223</v>
      </c>
      <c r="G8" s="268">
        <f>F8/F$5*100</f>
        <v>10.528137800263702</v>
      </c>
      <c r="H8" s="268"/>
      <c r="I8" s="268"/>
      <c r="J8" s="268"/>
      <c r="K8" s="268"/>
      <c r="L8" s="268"/>
      <c r="M8" s="268"/>
      <c r="N8" s="235"/>
      <c r="O8" s="235"/>
    </row>
    <row r="9" spans="1:15" ht="16.5" customHeight="1">
      <c r="A9" s="39" t="s">
        <v>86</v>
      </c>
      <c r="B9" s="97" t="s">
        <v>181</v>
      </c>
      <c r="C9" s="39" t="s">
        <v>34</v>
      </c>
      <c r="D9" s="268">
        <f>'b3'!O11</f>
        <v>0.2801666666666667</v>
      </c>
      <c r="E9" s="268">
        <f t="shared" si="1"/>
        <v>0.0027072720528136173</v>
      </c>
      <c r="F9" s="268"/>
      <c r="G9" s="268"/>
      <c r="H9" s="268"/>
      <c r="I9" s="268"/>
      <c r="J9" s="268"/>
      <c r="K9" s="268"/>
      <c r="L9" s="268"/>
      <c r="M9" s="268"/>
      <c r="N9" s="235"/>
      <c r="O9" s="235"/>
    </row>
    <row r="10" spans="1:15" ht="16.5" customHeight="1">
      <c r="A10" s="39" t="s">
        <v>90</v>
      </c>
      <c r="B10" s="97" t="s">
        <v>110</v>
      </c>
      <c r="C10" s="39" t="s">
        <v>158</v>
      </c>
      <c r="D10" s="268">
        <f>'b3'!O12</f>
        <v>1.7239399999999998</v>
      </c>
      <c r="E10" s="268">
        <f t="shared" si="1"/>
        <v>0.01665856484019336</v>
      </c>
      <c r="F10" s="268"/>
      <c r="G10" s="268"/>
      <c r="H10" s="268"/>
      <c r="I10" s="268"/>
      <c r="J10" s="268"/>
      <c r="K10" s="268"/>
      <c r="L10" s="268"/>
      <c r="M10" s="268"/>
      <c r="N10" s="235"/>
      <c r="O10" s="235"/>
    </row>
    <row r="11" spans="1:15" ht="12.75">
      <c r="A11" s="39" t="s">
        <v>91</v>
      </c>
      <c r="B11" s="97" t="s">
        <v>112</v>
      </c>
      <c r="C11" s="39" t="s">
        <v>160</v>
      </c>
      <c r="D11" s="268">
        <f>'b3'!O13</f>
        <v>1.350045</v>
      </c>
      <c r="E11" s="268">
        <f t="shared" si="1"/>
        <v>0.013045588691995574</v>
      </c>
      <c r="F11" s="268"/>
      <c r="G11" s="268"/>
      <c r="H11" s="268">
        <f>'b3'!D13</f>
        <v>1.350045</v>
      </c>
      <c r="I11" s="268">
        <f>H12/H5*100</f>
        <v>26.706615951277772</v>
      </c>
      <c r="J11" s="268"/>
      <c r="K11" s="268"/>
      <c r="L11" s="268"/>
      <c r="M11" s="268"/>
      <c r="N11" s="235"/>
      <c r="O11" s="235"/>
    </row>
    <row r="12" spans="1:15" ht="12.75">
      <c r="A12" s="39" t="s">
        <v>92</v>
      </c>
      <c r="B12" s="97" t="s">
        <v>113</v>
      </c>
      <c r="C12" s="39" t="s">
        <v>47</v>
      </c>
      <c r="D12" s="268">
        <f>'b3'!O14</f>
        <v>0</v>
      </c>
      <c r="E12" s="268">
        <f t="shared" si="1"/>
        <v>0</v>
      </c>
      <c r="F12" s="268"/>
      <c r="G12" s="268"/>
      <c r="H12" s="268">
        <f>'b3'!D14</f>
        <v>2763.77971</v>
      </c>
      <c r="I12" s="268">
        <f>H12/H5*100</f>
        <v>26.706615951277772</v>
      </c>
      <c r="J12" s="268"/>
      <c r="K12" s="268"/>
      <c r="L12" s="268"/>
      <c r="M12" s="268"/>
      <c r="N12" s="235"/>
      <c r="O12" s="235"/>
    </row>
    <row r="13" spans="1:15" ht="12.75">
      <c r="A13" s="39" t="s">
        <v>182</v>
      </c>
      <c r="B13" s="97" t="s">
        <v>111</v>
      </c>
      <c r="C13" s="39" t="s">
        <v>159</v>
      </c>
      <c r="D13" s="268"/>
      <c r="E13" s="268">
        <f t="shared" si="1"/>
        <v>0</v>
      </c>
      <c r="F13" s="268"/>
      <c r="G13" s="268"/>
      <c r="H13" s="268"/>
      <c r="I13" s="268"/>
      <c r="J13" s="268"/>
      <c r="K13" s="268"/>
      <c r="L13" s="268"/>
      <c r="M13" s="268"/>
      <c r="N13" s="235"/>
      <c r="O13" s="235"/>
    </row>
    <row r="14" spans="1:15" ht="17.25" customHeight="1">
      <c r="A14" s="39" t="s">
        <v>91</v>
      </c>
      <c r="B14" s="97" t="s">
        <v>183</v>
      </c>
      <c r="C14" s="39" t="s">
        <v>48</v>
      </c>
      <c r="D14" s="268">
        <f>'b3'!O15</f>
        <v>4.05787</v>
      </c>
      <c r="E14" s="268">
        <f t="shared" si="1"/>
        <v>0.03921150997602901</v>
      </c>
      <c r="F14" s="268"/>
      <c r="G14" s="268"/>
      <c r="H14" s="268"/>
      <c r="I14" s="268"/>
      <c r="J14" s="268"/>
      <c r="K14" s="268"/>
      <c r="L14" s="268"/>
      <c r="M14" s="268"/>
      <c r="N14" s="235"/>
      <c r="O14" s="235"/>
    </row>
    <row r="15" spans="1:15" ht="12.75" hidden="1">
      <c r="A15" s="39" t="s">
        <v>184</v>
      </c>
      <c r="B15" s="97" t="s">
        <v>25</v>
      </c>
      <c r="C15" s="39" t="s">
        <v>49</v>
      </c>
      <c r="D15" s="268"/>
      <c r="E15" s="268">
        <f t="shared" si="1"/>
        <v>0</v>
      </c>
      <c r="F15" s="268"/>
      <c r="G15" s="268"/>
      <c r="H15" s="268"/>
      <c r="I15" s="268"/>
      <c r="J15" s="268"/>
      <c r="K15" s="268"/>
      <c r="L15" s="268"/>
      <c r="M15" s="268"/>
      <c r="N15" s="235"/>
      <c r="O15" s="235"/>
    </row>
    <row r="16" spans="1:15" ht="18" customHeight="1">
      <c r="A16" s="39" t="s">
        <v>92</v>
      </c>
      <c r="B16" s="97" t="s">
        <v>26</v>
      </c>
      <c r="C16" s="39" t="s">
        <v>50</v>
      </c>
      <c r="D16" s="269">
        <f>'b3'!O16</f>
        <v>0</v>
      </c>
      <c r="E16" s="268">
        <f t="shared" si="1"/>
        <v>0</v>
      </c>
      <c r="F16" s="269"/>
      <c r="G16" s="269"/>
      <c r="H16" s="269"/>
      <c r="I16" s="269"/>
      <c r="J16" s="269"/>
      <c r="K16" s="269"/>
      <c r="L16" s="269"/>
      <c r="M16" s="269"/>
      <c r="N16" s="235"/>
      <c r="O16" s="235"/>
    </row>
    <row r="17" spans="1:15" ht="24.75" customHeight="1">
      <c r="A17" s="87">
        <v>2</v>
      </c>
      <c r="B17" s="94" t="s">
        <v>124</v>
      </c>
      <c r="C17" s="87" t="s">
        <v>51</v>
      </c>
      <c r="D17" s="268">
        <f>'b3'!O17</f>
        <v>205.19035066666663</v>
      </c>
      <c r="E17" s="268">
        <f t="shared" si="1"/>
        <v>1.9827701434868266</v>
      </c>
      <c r="F17" s="268"/>
      <c r="G17" s="268"/>
      <c r="H17" s="268"/>
      <c r="I17" s="268"/>
      <c r="J17" s="268">
        <f>J21</f>
        <v>65.6303</v>
      </c>
      <c r="K17" s="268">
        <f>J17/J5*100</f>
        <v>0.6341906377433917</v>
      </c>
      <c r="L17" s="268">
        <f>L22</f>
        <v>713.04082</v>
      </c>
      <c r="M17" s="268">
        <f>L17/L5*100</f>
        <v>6.890168296851773</v>
      </c>
      <c r="N17" s="235">
        <f>N23+N24+N42</f>
        <v>1346.3965516666665</v>
      </c>
      <c r="O17" s="235">
        <f>N17/N5*100</f>
        <v>13.010333455080755</v>
      </c>
    </row>
    <row r="18" spans="1:15" ht="17.25" customHeight="1">
      <c r="A18" s="39" t="s">
        <v>93</v>
      </c>
      <c r="B18" s="97" t="s">
        <v>125</v>
      </c>
      <c r="C18" s="39" t="s">
        <v>3</v>
      </c>
      <c r="D18" s="268">
        <f>'b3'!O18</f>
        <v>15.5621</v>
      </c>
      <c r="E18" s="268">
        <f t="shared" si="1"/>
        <v>0.15037776946968753</v>
      </c>
      <c r="F18" s="268"/>
      <c r="G18" s="268"/>
      <c r="H18" s="268"/>
      <c r="I18" s="268"/>
      <c r="J18" s="268"/>
      <c r="K18" s="268"/>
      <c r="L18" s="268"/>
      <c r="M18" s="268"/>
      <c r="N18" s="235"/>
      <c r="O18" s="235"/>
    </row>
    <row r="19" spans="1:15" ht="17.25" customHeight="1">
      <c r="A19" s="39" t="s">
        <v>96</v>
      </c>
      <c r="B19" s="97" t="s">
        <v>126</v>
      </c>
      <c r="C19" s="39" t="s">
        <v>4</v>
      </c>
      <c r="D19" s="268">
        <f>'b3'!O19</f>
        <v>4.07944</v>
      </c>
      <c r="E19" s="268">
        <f t="shared" si="1"/>
        <v>0.03941994254537769</v>
      </c>
      <c r="F19" s="268"/>
      <c r="G19" s="268"/>
      <c r="H19" s="268"/>
      <c r="I19" s="268"/>
      <c r="J19" s="268"/>
      <c r="K19" s="268"/>
      <c r="L19" s="268"/>
      <c r="M19" s="268"/>
      <c r="N19" s="235"/>
      <c r="O19" s="235"/>
    </row>
    <row r="20" spans="1:15" ht="17.25" customHeight="1">
      <c r="A20" s="39" t="s">
        <v>104</v>
      </c>
      <c r="B20" s="97" t="s">
        <v>127</v>
      </c>
      <c r="C20" s="39" t="s">
        <v>43</v>
      </c>
      <c r="D20" s="268">
        <f>'b3'!O20</f>
        <v>0</v>
      </c>
      <c r="E20" s="268">
        <f t="shared" si="1"/>
        <v>0</v>
      </c>
      <c r="F20" s="268"/>
      <c r="G20" s="268"/>
      <c r="H20" s="268"/>
      <c r="I20" s="268"/>
      <c r="J20" s="268"/>
      <c r="K20" s="268"/>
      <c r="L20" s="268"/>
      <c r="M20" s="268"/>
      <c r="N20" s="235"/>
      <c r="O20" s="235"/>
    </row>
    <row r="21" spans="1:15" ht="17.25" customHeight="1">
      <c r="A21" s="39" t="s">
        <v>106</v>
      </c>
      <c r="B21" s="97" t="s">
        <v>186</v>
      </c>
      <c r="C21" s="39" t="s">
        <v>187</v>
      </c>
      <c r="D21" s="268">
        <f>'b3'!O21</f>
        <v>0</v>
      </c>
      <c r="E21" s="268">
        <f t="shared" si="1"/>
        <v>0</v>
      </c>
      <c r="F21" s="268"/>
      <c r="G21" s="268"/>
      <c r="H21" s="268"/>
      <c r="I21" s="268"/>
      <c r="J21" s="268">
        <f>'b3'!D21</f>
        <v>65.6303</v>
      </c>
      <c r="K21" s="268">
        <f>K17</f>
        <v>0.6341906377433917</v>
      </c>
      <c r="L21" s="268"/>
      <c r="M21" s="268"/>
      <c r="N21" s="235"/>
      <c r="O21" s="235"/>
    </row>
    <row r="22" spans="1:15" ht="17.25" customHeight="1">
      <c r="A22" s="39" t="s">
        <v>107</v>
      </c>
      <c r="B22" s="97" t="s">
        <v>188</v>
      </c>
      <c r="C22" s="39" t="s">
        <v>189</v>
      </c>
      <c r="D22" s="268">
        <f>'b3'!O22</f>
        <v>11.647474</v>
      </c>
      <c r="E22" s="268">
        <f t="shared" si="1"/>
        <v>0.11255043728521084</v>
      </c>
      <c r="F22" s="270"/>
      <c r="G22" s="270"/>
      <c r="H22" s="270"/>
      <c r="I22" s="270"/>
      <c r="J22" s="270"/>
      <c r="K22" s="270"/>
      <c r="L22" s="270">
        <f>'b3'!D22</f>
        <v>713.04082</v>
      </c>
      <c r="M22" s="270">
        <f>M17</f>
        <v>6.890168296851773</v>
      </c>
      <c r="N22" s="235"/>
      <c r="O22" s="235"/>
    </row>
    <row r="23" spans="1:15" ht="24.75" customHeight="1">
      <c r="A23" s="39" t="s">
        <v>128</v>
      </c>
      <c r="B23" s="97" t="s">
        <v>190</v>
      </c>
      <c r="C23" s="39" t="s">
        <v>44</v>
      </c>
      <c r="D23" s="268">
        <f>'b3'!O23</f>
        <v>10.626019999999999</v>
      </c>
      <c r="E23" s="268">
        <f t="shared" si="1"/>
        <v>0.10268004870424229</v>
      </c>
      <c r="F23" s="270"/>
      <c r="G23" s="270"/>
      <c r="H23" s="270"/>
      <c r="I23" s="270"/>
      <c r="J23" s="270"/>
      <c r="K23" s="270"/>
      <c r="L23" s="270"/>
      <c r="M23" s="270"/>
      <c r="N23" s="235">
        <f>'b3'!D23</f>
        <v>294.9796999999999</v>
      </c>
      <c r="O23" s="235">
        <f>N23/N5*100</f>
        <v>2.8504115334586966</v>
      </c>
    </row>
    <row r="24" spans="1:15" ht="25.5">
      <c r="A24" s="107" t="s">
        <v>129</v>
      </c>
      <c r="B24" s="97" t="s">
        <v>205</v>
      </c>
      <c r="C24" s="39" t="s">
        <v>46</v>
      </c>
      <c r="D24" s="270">
        <f>'b3'!O25</f>
        <v>0</v>
      </c>
      <c r="E24" s="268">
        <f t="shared" si="1"/>
        <v>0</v>
      </c>
      <c r="F24" s="270"/>
      <c r="G24" s="270"/>
      <c r="H24" s="270"/>
      <c r="I24" s="270"/>
      <c r="J24" s="270"/>
      <c r="K24" s="270"/>
      <c r="L24" s="270"/>
      <c r="M24" s="270"/>
      <c r="N24" s="235">
        <f>'b3'!D25</f>
        <v>194.0956</v>
      </c>
      <c r="O24" s="235">
        <f>N24/N5*100</f>
        <v>1.8755607142918171</v>
      </c>
    </row>
    <row r="25" spans="1:15" ht="25.5">
      <c r="A25" s="107" t="s">
        <v>130</v>
      </c>
      <c r="B25" s="97" t="s">
        <v>192</v>
      </c>
      <c r="C25" s="39" t="s">
        <v>136</v>
      </c>
      <c r="D25" s="270">
        <f>'b3'!O26</f>
        <v>94.09706000000001</v>
      </c>
      <c r="E25" s="268">
        <f t="shared" si="1"/>
        <v>0.9092671295297781</v>
      </c>
      <c r="F25" s="270"/>
      <c r="G25" s="270"/>
      <c r="H25" s="270"/>
      <c r="I25" s="270"/>
      <c r="J25" s="270"/>
      <c r="K25" s="270"/>
      <c r="L25" s="270"/>
      <c r="M25" s="270"/>
      <c r="N25" s="235"/>
      <c r="O25" s="235"/>
    </row>
    <row r="26" spans="1:15" ht="12.75">
      <c r="A26" s="107"/>
      <c r="B26" s="152" t="s">
        <v>230</v>
      </c>
      <c r="C26" s="153" t="s">
        <v>70</v>
      </c>
      <c r="D26" s="270">
        <f>'b3'!O27</f>
        <v>60.17359</v>
      </c>
      <c r="E26" s="268">
        <f t="shared" si="1"/>
        <v>0.5814620292366388</v>
      </c>
      <c r="F26" s="270"/>
      <c r="G26" s="270"/>
      <c r="H26" s="270"/>
      <c r="I26" s="270"/>
      <c r="J26" s="270"/>
      <c r="K26" s="270"/>
      <c r="L26" s="270"/>
      <c r="M26" s="270"/>
      <c r="N26" s="235"/>
      <c r="O26" s="235"/>
    </row>
    <row r="27" spans="1:15" ht="12.75">
      <c r="A27" s="107"/>
      <c r="B27" s="152" t="s">
        <v>562</v>
      </c>
      <c r="C27" s="153" t="s">
        <v>71</v>
      </c>
      <c r="D27" s="270">
        <f>'b3'!O28</f>
        <v>4.886793333333333</v>
      </c>
      <c r="E27" s="268">
        <f t="shared" si="1"/>
        <v>0.04722145991389375</v>
      </c>
      <c r="F27" s="270"/>
      <c r="G27" s="270"/>
      <c r="H27" s="270"/>
      <c r="I27" s="270"/>
      <c r="J27" s="270"/>
      <c r="K27" s="270"/>
      <c r="L27" s="270"/>
      <c r="M27" s="270"/>
      <c r="N27" s="235"/>
      <c r="O27" s="235"/>
    </row>
    <row r="28" spans="1:15" ht="12.75">
      <c r="A28" s="107"/>
      <c r="B28" s="152" t="s">
        <v>563</v>
      </c>
      <c r="C28" s="153" t="s">
        <v>72</v>
      </c>
      <c r="D28" s="270">
        <f>'b3'!O29</f>
        <v>2.28329</v>
      </c>
      <c r="E28" s="268">
        <f t="shared" si="1"/>
        <v>0.0220636069201742</v>
      </c>
      <c r="F28" s="270"/>
      <c r="G28" s="270"/>
      <c r="H28" s="270"/>
      <c r="I28" s="270"/>
      <c r="J28" s="270"/>
      <c r="K28" s="270"/>
      <c r="L28" s="270"/>
      <c r="M28" s="270"/>
      <c r="N28" s="235"/>
      <c r="O28" s="235"/>
    </row>
    <row r="29" spans="1:15" ht="12.75">
      <c r="A29" s="107"/>
      <c r="B29" s="152" t="s">
        <v>564</v>
      </c>
      <c r="C29" s="153" t="s">
        <v>73</v>
      </c>
      <c r="D29" s="270">
        <f>'b3'!O30</f>
        <v>3.26858</v>
      </c>
      <c r="E29" s="268">
        <f t="shared" si="1"/>
        <v>0.03158453998709887</v>
      </c>
      <c r="F29" s="270"/>
      <c r="G29" s="270"/>
      <c r="H29" s="270"/>
      <c r="I29" s="270"/>
      <c r="J29" s="270"/>
      <c r="K29" s="270"/>
      <c r="L29" s="270"/>
      <c r="M29" s="270"/>
      <c r="N29" s="235"/>
      <c r="O29" s="235"/>
    </row>
    <row r="30" spans="1:15" ht="12.75">
      <c r="A30" s="107"/>
      <c r="B30" s="152" t="s">
        <v>565</v>
      </c>
      <c r="C30" s="153" t="s">
        <v>74</v>
      </c>
      <c r="D30" s="270">
        <f>'b3'!O31</f>
        <v>9.639206666666666</v>
      </c>
      <c r="E30" s="268">
        <f t="shared" si="1"/>
        <v>0.09314439555012982</v>
      </c>
      <c r="F30" s="270"/>
      <c r="G30" s="270"/>
      <c r="H30" s="270"/>
      <c r="I30" s="270"/>
      <c r="J30" s="270"/>
      <c r="K30" s="270"/>
      <c r="L30" s="270"/>
      <c r="M30" s="270"/>
      <c r="N30" s="235"/>
      <c r="O30" s="235"/>
    </row>
    <row r="31" spans="1:15" ht="12.75">
      <c r="A31" s="107"/>
      <c r="B31" s="152" t="s">
        <v>566</v>
      </c>
      <c r="C31" s="153" t="s">
        <v>75</v>
      </c>
      <c r="D31" s="270">
        <f>'b3'!O32</f>
        <v>2.42653</v>
      </c>
      <c r="E31" s="268">
        <f t="shared" si="1"/>
        <v>0.023447746059418777</v>
      </c>
      <c r="F31" s="270"/>
      <c r="G31" s="270"/>
      <c r="H31" s="270"/>
      <c r="I31" s="270"/>
      <c r="J31" s="270"/>
      <c r="K31" s="270"/>
      <c r="L31" s="270"/>
      <c r="M31" s="270"/>
      <c r="N31" s="235"/>
      <c r="O31" s="235"/>
    </row>
    <row r="32" spans="1:15" ht="12.75">
      <c r="A32" s="107"/>
      <c r="B32" s="152" t="s">
        <v>567</v>
      </c>
      <c r="C32" s="154" t="s">
        <v>7</v>
      </c>
      <c r="D32" s="270">
        <f>'b3'!O33</f>
        <v>0.9629899999999999</v>
      </c>
      <c r="E32" s="268">
        <f t="shared" si="1"/>
        <v>0.009305446451418151</v>
      </c>
      <c r="F32" s="270"/>
      <c r="G32" s="270"/>
      <c r="H32" s="270"/>
      <c r="I32" s="270"/>
      <c r="J32" s="270"/>
      <c r="K32" s="270"/>
      <c r="L32" s="270"/>
      <c r="M32" s="270"/>
      <c r="N32" s="235"/>
      <c r="O32" s="235"/>
    </row>
    <row r="33" spans="1:15" ht="12.75">
      <c r="A33" s="107"/>
      <c r="B33" s="152" t="s">
        <v>568</v>
      </c>
      <c r="C33" s="154" t="s">
        <v>8</v>
      </c>
      <c r="D33" s="270">
        <f>'b3'!O34</f>
        <v>0.20783</v>
      </c>
      <c r="E33" s="268">
        <f t="shared" si="1"/>
        <v>0.0020082772780592056</v>
      </c>
      <c r="F33" s="270"/>
      <c r="G33" s="270"/>
      <c r="H33" s="270"/>
      <c r="I33" s="270"/>
      <c r="J33" s="270"/>
      <c r="K33" s="270"/>
      <c r="L33" s="270"/>
      <c r="M33" s="270"/>
      <c r="N33" s="235"/>
      <c r="O33" s="235"/>
    </row>
    <row r="34" spans="1:15" ht="31.5">
      <c r="A34" s="107"/>
      <c r="B34" s="71" t="s">
        <v>193</v>
      </c>
      <c r="C34" s="41" t="s">
        <v>16</v>
      </c>
      <c r="D34" s="270">
        <f>'b3'!O35</f>
        <v>0.31995</v>
      </c>
      <c r="E34" s="268">
        <f t="shared" si="1"/>
        <v>0.003091701463287508</v>
      </c>
      <c r="F34" s="270"/>
      <c r="G34" s="270"/>
      <c r="H34" s="270"/>
      <c r="I34" s="270"/>
      <c r="J34" s="270"/>
      <c r="K34" s="270"/>
      <c r="L34" s="270"/>
      <c r="M34" s="270"/>
      <c r="N34" s="235"/>
      <c r="O34" s="235"/>
    </row>
    <row r="35" spans="1:15" ht="12.75">
      <c r="A35" s="107"/>
      <c r="B35" s="155" t="s">
        <v>195</v>
      </c>
      <c r="C35" s="156" t="s">
        <v>18</v>
      </c>
      <c r="D35" s="270">
        <f>'b3'!O36</f>
        <v>1.19377</v>
      </c>
      <c r="E35" s="268">
        <f t="shared" si="1"/>
        <v>0.011535491344987431</v>
      </c>
      <c r="F35" s="270"/>
      <c r="G35" s="270"/>
      <c r="H35" s="270"/>
      <c r="I35" s="270"/>
      <c r="J35" s="270"/>
      <c r="K35" s="270"/>
      <c r="L35" s="270"/>
      <c r="M35" s="270"/>
      <c r="N35" s="235"/>
      <c r="O35" s="235"/>
    </row>
    <row r="36" spans="1:15" ht="12.75">
      <c r="A36" s="107"/>
      <c r="B36" s="155" t="s">
        <v>203</v>
      </c>
      <c r="C36" s="156" t="s">
        <v>53</v>
      </c>
      <c r="D36" s="270">
        <f>'b3'!O37</f>
        <v>0.40255</v>
      </c>
      <c r="E36" s="268">
        <f t="shared" si="1"/>
        <v>0.0038898716175852052</v>
      </c>
      <c r="F36" s="270"/>
      <c r="G36" s="270"/>
      <c r="H36" s="270"/>
      <c r="I36" s="270"/>
      <c r="J36" s="270"/>
      <c r="K36" s="270"/>
      <c r="L36" s="270"/>
      <c r="M36" s="270"/>
      <c r="N36" s="235"/>
      <c r="O36" s="235"/>
    </row>
    <row r="37" spans="1:15" ht="12.75">
      <c r="A37" s="107"/>
      <c r="B37" s="155" t="s">
        <v>264</v>
      </c>
      <c r="C37" s="156" t="s">
        <v>65</v>
      </c>
      <c r="D37" s="270">
        <f>'b3'!O38</f>
        <v>6.89815</v>
      </c>
      <c r="E37" s="268">
        <f t="shared" si="1"/>
        <v>0.06665735411463268</v>
      </c>
      <c r="F37" s="270"/>
      <c r="G37" s="270"/>
      <c r="H37" s="270"/>
      <c r="I37" s="270"/>
      <c r="J37" s="270"/>
      <c r="K37" s="270"/>
      <c r="L37" s="270"/>
      <c r="M37" s="270"/>
      <c r="N37" s="235"/>
      <c r="O37" s="235"/>
    </row>
    <row r="38" spans="1:15" ht="20.25" customHeight="1">
      <c r="A38" s="107"/>
      <c r="B38" s="155" t="s">
        <v>570</v>
      </c>
      <c r="C38" s="156" t="s">
        <v>13</v>
      </c>
      <c r="D38" s="270">
        <f>'b3'!O39</f>
        <v>0.93745</v>
      </c>
      <c r="E38" s="268">
        <f t="shared" si="1"/>
        <v>0.009058651466663148</v>
      </c>
      <c r="F38" s="270"/>
      <c r="G38" s="270"/>
      <c r="H38" s="270"/>
      <c r="I38" s="270"/>
      <c r="J38" s="270"/>
      <c r="K38" s="270"/>
      <c r="L38" s="270"/>
      <c r="M38" s="270"/>
      <c r="N38" s="235"/>
      <c r="O38" s="235"/>
    </row>
    <row r="39" spans="1:15" ht="20.25" customHeight="1">
      <c r="A39" s="107"/>
      <c r="B39" s="152" t="s">
        <v>569</v>
      </c>
      <c r="C39" s="153" t="s">
        <v>76</v>
      </c>
      <c r="D39" s="270">
        <f>'b3'!O40</f>
        <v>0.49638</v>
      </c>
      <c r="E39" s="268">
        <f t="shared" si="1"/>
        <v>0.004796558125790447</v>
      </c>
      <c r="F39" s="270"/>
      <c r="G39" s="270"/>
      <c r="H39" s="270"/>
      <c r="I39" s="270"/>
      <c r="J39" s="270"/>
      <c r="K39" s="270"/>
      <c r="L39" s="270"/>
      <c r="M39" s="270"/>
      <c r="N39" s="235"/>
      <c r="O39" s="235"/>
    </row>
    <row r="40" spans="1:15" ht="20.25" customHeight="1">
      <c r="A40" s="39" t="s">
        <v>131</v>
      </c>
      <c r="B40" s="97" t="s">
        <v>194</v>
      </c>
      <c r="C40" s="39" t="s">
        <v>115</v>
      </c>
      <c r="D40" s="270">
        <f>'b3'!O41</f>
        <v>0</v>
      </c>
      <c r="E40" s="268">
        <f t="shared" si="1"/>
        <v>0</v>
      </c>
      <c r="F40" s="270"/>
      <c r="G40" s="270"/>
      <c r="H40" s="270"/>
      <c r="I40" s="270"/>
      <c r="J40" s="270"/>
      <c r="K40" s="270"/>
      <c r="L40" s="270"/>
      <c r="M40" s="270"/>
      <c r="N40" s="235"/>
      <c r="O40" s="235"/>
    </row>
    <row r="41" spans="1:15" ht="20.25" customHeight="1">
      <c r="A41" s="107" t="s">
        <v>132</v>
      </c>
      <c r="B41" s="230" t="s">
        <v>207</v>
      </c>
      <c r="C41" s="39" t="s">
        <v>208</v>
      </c>
      <c r="D41" s="270">
        <f>'b3'!O42</f>
        <v>4.57337</v>
      </c>
      <c r="E41" s="268">
        <f t="shared" si="1"/>
        <v>0.0441928261326932</v>
      </c>
      <c r="F41" s="270"/>
      <c r="G41" s="270"/>
      <c r="H41" s="270"/>
      <c r="I41" s="270"/>
      <c r="J41" s="270"/>
      <c r="K41" s="270"/>
      <c r="L41" s="270"/>
      <c r="M41" s="270"/>
      <c r="N41" s="235"/>
      <c r="O41" s="235"/>
    </row>
    <row r="42" spans="1:15" ht="20.25" customHeight="1">
      <c r="A42" s="39" t="s">
        <v>133</v>
      </c>
      <c r="B42" s="230" t="s">
        <v>150</v>
      </c>
      <c r="C42" s="39" t="s">
        <v>41</v>
      </c>
      <c r="D42" s="270"/>
      <c r="E42" s="268">
        <f t="shared" si="1"/>
        <v>0</v>
      </c>
      <c r="F42" s="270"/>
      <c r="G42" s="270"/>
      <c r="H42" s="270"/>
      <c r="I42" s="270"/>
      <c r="J42" s="270"/>
      <c r="K42" s="270"/>
      <c r="L42" s="270"/>
      <c r="M42" s="270"/>
      <c r="N42" s="235">
        <f>'b3'!D43</f>
        <v>857.3212516666666</v>
      </c>
      <c r="O42" s="235">
        <f>N42/N5*100</f>
        <v>8.284361207330242</v>
      </c>
    </row>
    <row r="43" spans="1:15" ht="20.25" customHeight="1">
      <c r="A43" s="107" t="s">
        <v>135</v>
      </c>
      <c r="B43" s="230" t="s">
        <v>151</v>
      </c>
      <c r="C43" s="39" t="s">
        <v>42</v>
      </c>
      <c r="D43" s="270">
        <f>'b3'!O44</f>
        <v>58.27688333333334</v>
      </c>
      <c r="E43" s="268">
        <f t="shared" si="1"/>
        <v>0.5631340068057574</v>
      </c>
      <c r="F43" s="270"/>
      <c r="G43" s="270"/>
      <c r="H43" s="270"/>
      <c r="I43" s="270"/>
      <c r="J43" s="270"/>
      <c r="K43" s="270"/>
      <c r="L43" s="270"/>
      <c r="M43" s="270"/>
      <c r="N43" s="235"/>
      <c r="O43" s="235"/>
    </row>
    <row r="44" spans="1:15" ht="12.75">
      <c r="A44" s="39" t="s">
        <v>174</v>
      </c>
      <c r="B44" s="97" t="s">
        <v>197</v>
      </c>
      <c r="C44" s="39" t="s">
        <v>1</v>
      </c>
      <c r="D44" s="270">
        <f>'b3'!O45</f>
        <v>4.126886666666667</v>
      </c>
      <c r="E44" s="268">
        <f t="shared" si="1"/>
        <v>0.03987842333538066</v>
      </c>
      <c r="F44" s="270"/>
      <c r="G44" s="270"/>
      <c r="H44" s="270"/>
      <c r="I44" s="270"/>
      <c r="J44" s="270"/>
      <c r="K44" s="270"/>
      <c r="L44" s="270"/>
      <c r="M44" s="270"/>
      <c r="N44" s="235"/>
      <c r="O44" s="235"/>
    </row>
    <row r="45" spans="1:15" ht="30" customHeight="1">
      <c r="A45" s="107" t="s">
        <v>196</v>
      </c>
      <c r="B45" s="97" t="s">
        <v>199</v>
      </c>
      <c r="C45" s="39" t="s">
        <v>200</v>
      </c>
      <c r="D45" s="270"/>
      <c r="E45" s="268">
        <f t="shared" si="1"/>
        <v>0</v>
      </c>
      <c r="F45" s="270"/>
      <c r="G45" s="270"/>
      <c r="H45" s="270"/>
      <c r="I45" s="270"/>
      <c r="J45" s="270"/>
      <c r="K45" s="270"/>
      <c r="L45" s="270"/>
      <c r="M45" s="270"/>
      <c r="N45" s="235"/>
      <c r="O45" s="235"/>
    </row>
    <row r="46" spans="1:15" ht="21" customHeight="1">
      <c r="A46" s="39" t="s">
        <v>198</v>
      </c>
      <c r="B46" s="97" t="s">
        <v>209</v>
      </c>
      <c r="C46" s="39" t="s">
        <v>54</v>
      </c>
      <c r="D46" s="270">
        <f>'b3'!O47</f>
        <v>1.17445</v>
      </c>
      <c r="E46" s="268">
        <f t="shared" si="1"/>
        <v>0.01134880069872797</v>
      </c>
      <c r="F46" s="270"/>
      <c r="G46" s="270"/>
      <c r="H46" s="270"/>
      <c r="I46" s="270"/>
      <c r="J46" s="270"/>
      <c r="K46" s="270"/>
      <c r="L46" s="270"/>
      <c r="M46" s="270"/>
      <c r="N46" s="235"/>
      <c r="O46" s="235"/>
    </row>
    <row r="47" spans="1:15" ht="34.5" customHeight="1">
      <c r="A47" s="107" t="s">
        <v>201</v>
      </c>
      <c r="B47" s="97" t="s">
        <v>210</v>
      </c>
      <c r="C47" s="39" t="s">
        <v>36</v>
      </c>
      <c r="D47" s="270">
        <f>'b3'!O48</f>
        <v>0</v>
      </c>
      <c r="E47" s="268">
        <f t="shared" si="1"/>
        <v>0</v>
      </c>
      <c r="F47" s="270"/>
      <c r="G47" s="270"/>
      <c r="H47" s="270"/>
      <c r="I47" s="270"/>
      <c r="J47" s="270"/>
      <c r="K47" s="270"/>
      <c r="L47" s="270"/>
      <c r="M47" s="270"/>
      <c r="N47" s="235"/>
      <c r="O47" s="235"/>
    </row>
    <row r="48" spans="1:15" ht="34.5" customHeight="1">
      <c r="A48" s="39" t="s">
        <v>202</v>
      </c>
      <c r="B48" s="97" t="s">
        <v>211</v>
      </c>
      <c r="C48" s="39" t="s">
        <v>37</v>
      </c>
      <c r="D48" s="270">
        <f>'b3'!O49</f>
        <v>1.0266666666666666</v>
      </c>
      <c r="E48" s="268">
        <f t="shared" si="1"/>
        <v>0.009920758979971375</v>
      </c>
      <c r="F48" s="270"/>
      <c r="G48" s="270"/>
      <c r="H48" s="270"/>
      <c r="I48" s="270"/>
      <c r="J48" s="270"/>
      <c r="K48" s="270"/>
      <c r="L48" s="270"/>
      <c r="M48" s="270"/>
      <c r="N48" s="235"/>
      <c r="O48" s="235"/>
    </row>
    <row r="49" spans="1:15" ht="22.5" customHeight="1">
      <c r="A49" s="107" t="s">
        <v>204</v>
      </c>
      <c r="B49" s="230" t="s">
        <v>146</v>
      </c>
      <c r="C49" s="39" t="s">
        <v>109</v>
      </c>
      <c r="D49" s="270"/>
      <c r="E49" s="268">
        <f t="shared" si="1"/>
        <v>0</v>
      </c>
      <c r="F49" s="270"/>
      <c r="G49" s="270"/>
      <c r="H49" s="270"/>
      <c r="I49" s="270"/>
      <c r="J49" s="270"/>
      <c r="K49" s="270"/>
      <c r="L49" s="270"/>
      <c r="M49" s="270"/>
      <c r="N49" s="235"/>
      <c r="O49" s="235"/>
    </row>
    <row r="50" spans="1:15" ht="22.5" customHeight="1">
      <c r="A50" s="238">
        <v>3</v>
      </c>
      <c r="B50" s="238" t="s">
        <v>147</v>
      </c>
      <c r="C50" s="87" t="s">
        <v>52</v>
      </c>
      <c r="D50" s="270">
        <f>'b3'!O51</f>
        <v>5.512966666666667</v>
      </c>
      <c r="E50" s="268">
        <f t="shared" si="1"/>
        <v>0.0532722210044963</v>
      </c>
      <c r="F50" s="270"/>
      <c r="G50" s="270"/>
      <c r="H50" s="270"/>
      <c r="I50" s="270"/>
      <c r="J50" s="270"/>
      <c r="K50" s="270"/>
      <c r="L50" s="270"/>
      <c r="M50" s="270"/>
      <c r="N50" s="235"/>
      <c r="O50" s="235"/>
    </row>
  </sheetData>
  <sheetProtection/>
  <mergeCells count="11">
    <mergeCell ref="N3:O3"/>
    <mergeCell ref="A1:M1"/>
    <mergeCell ref="A2:M2"/>
    <mergeCell ref="A3:A4"/>
    <mergeCell ref="B3:B4"/>
    <mergeCell ref="C3:C4"/>
    <mergeCell ref="D3:E3"/>
    <mergeCell ref="F3:G3"/>
    <mergeCell ref="H3:I3"/>
    <mergeCell ref="J3:K3"/>
    <mergeCell ref="L3:M3"/>
  </mergeCells>
  <printOptions/>
  <pageMargins left="0.7086614173228347" right="0.31496062992125984" top="0.5511811023622047" bottom="0.5511811023622047" header="0.31496062992125984" footer="0.3149606299212598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AY58"/>
  <sheetViews>
    <sheetView zoomScale="91" zoomScaleNormal="91" zoomScalePageLayoutView="0" workbookViewId="0" topLeftCell="A1">
      <pane xSplit="6" ySplit="6" topLeftCell="W40" activePane="bottomRight" state="frozen"/>
      <selection pane="topLeft" activeCell="A1" sqref="A1"/>
      <selection pane="topRight" activeCell="G1" sqref="G1"/>
      <selection pane="bottomLeft" activeCell="A7" sqref="A7"/>
      <selection pane="bottomRight" activeCell="AG60" sqref="AG60"/>
    </sheetView>
  </sheetViews>
  <sheetFormatPr defaultColWidth="8.8515625" defaultRowHeight="12.75"/>
  <cols>
    <col min="1" max="1" width="4.421875" style="274" bestFit="1" customWidth="1"/>
    <col min="2" max="2" width="32.00390625" style="274" customWidth="1"/>
    <col min="3" max="3" width="5.7109375" style="274" customWidth="1"/>
    <col min="4" max="4" width="10.00390625" style="274" customWidth="1"/>
    <col min="5" max="6" width="7.8515625" style="274" hidden="1" customWidth="1"/>
    <col min="7" max="7" width="8.421875" style="274" bestFit="1" customWidth="1"/>
    <col min="8" max="8" width="5.421875" style="274" bestFit="1" customWidth="1"/>
    <col min="9" max="9" width="6.421875" style="274" bestFit="1" customWidth="1"/>
    <col min="10" max="11" width="9.140625" style="274" customWidth="1"/>
    <col min="12" max="12" width="9.00390625" style="274" customWidth="1"/>
    <col min="13" max="13" width="6.57421875" style="274" customWidth="1"/>
    <col min="14" max="14" width="7.8515625" style="274" customWidth="1"/>
    <col min="15" max="15" width="5.00390625" style="274" bestFit="1" customWidth="1"/>
    <col min="16" max="16" width="6.00390625" style="274" bestFit="1" customWidth="1"/>
    <col min="17" max="17" width="7.00390625" style="274" bestFit="1" customWidth="1"/>
    <col min="18" max="18" width="4.421875" style="274" customWidth="1"/>
    <col min="19" max="19" width="6.140625" style="274" bestFit="1" customWidth="1"/>
    <col min="20" max="20" width="6.7109375" style="274" customWidth="1"/>
    <col min="21" max="21" width="6.421875" style="274" customWidth="1"/>
    <col min="22" max="23" width="4.421875" style="274" customWidth="1"/>
    <col min="24" max="24" width="7.8515625" style="274" bestFit="1" customWidth="1"/>
    <col min="25" max="25" width="7.140625" style="274" bestFit="1" customWidth="1"/>
    <col min="26" max="27" width="6.140625" style="274" bestFit="1" customWidth="1"/>
    <col min="28" max="28" width="5.00390625" style="274" bestFit="1" customWidth="1"/>
    <col min="29" max="29" width="5.7109375" style="274" bestFit="1" customWidth="1"/>
    <col min="30" max="30" width="5.00390625" style="274" bestFit="1" customWidth="1"/>
    <col min="31" max="31" width="5.421875" style="274" bestFit="1" customWidth="1"/>
    <col min="32" max="32" width="5.28125" style="274" bestFit="1" customWidth="1"/>
    <col min="33" max="33" width="5.7109375" style="274" bestFit="1" customWidth="1"/>
    <col min="34" max="35" width="5.28125" style="274" bestFit="1" customWidth="1"/>
    <col min="36" max="36" width="6.140625" style="274" bestFit="1" customWidth="1"/>
    <col min="37" max="37" width="5.421875" style="274" bestFit="1" customWidth="1"/>
    <col min="38" max="38" width="5.57421875" style="274" bestFit="1" customWidth="1"/>
    <col min="39" max="39" width="4.57421875" style="274" customWidth="1"/>
    <col min="40" max="40" width="6.00390625" style="274" bestFit="1" customWidth="1"/>
    <col min="41" max="41" width="7.8515625" style="274" bestFit="1" customWidth="1"/>
    <col min="42" max="42" width="6.421875" style="274" bestFit="1" customWidth="1"/>
    <col min="43" max="45" width="5.421875" style="274" bestFit="1" customWidth="1"/>
    <col min="46" max="46" width="6.421875" style="274" bestFit="1" customWidth="1"/>
    <col min="47" max="47" width="5.421875" style="274" bestFit="1" customWidth="1"/>
    <col min="48" max="48" width="4.57421875" style="274" bestFit="1" customWidth="1"/>
    <col min="49" max="49" width="6.140625" style="274" customWidth="1"/>
    <col min="50" max="50" width="8.140625" style="301" customWidth="1"/>
    <col min="51" max="51" width="8.8515625" style="274" bestFit="1" customWidth="1"/>
    <col min="52" max="16384" width="8.8515625" style="274" customWidth="1"/>
  </cols>
  <sheetData>
    <row r="1" spans="1:51" ht="12.75">
      <c r="A1" s="370" t="s">
        <v>266</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row>
    <row r="2" spans="1:51" ht="12.75">
      <c r="A2" s="371" t="s">
        <v>535</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row>
    <row r="3" spans="1:51" ht="12.75">
      <c r="A3" s="275" t="s">
        <v>137</v>
      </c>
      <c r="B3" s="275"/>
      <c r="C3" s="275"/>
      <c r="D3" s="276"/>
      <c r="E3" s="275"/>
      <c r="F3" s="275"/>
      <c r="G3" s="275"/>
      <c r="H3" s="275"/>
      <c r="I3" s="276"/>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row>
    <row r="4" spans="1:51" ht="12.75">
      <c r="A4" s="373" t="s">
        <v>80</v>
      </c>
      <c r="B4" s="375" t="s">
        <v>225</v>
      </c>
      <c r="C4" s="373" t="s">
        <v>67</v>
      </c>
      <c r="D4" s="375" t="s">
        <v>533</v>
      </c>
      <c r="E4" s="377" t="s">
        <v>576</v>
      </c>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9"/>
      <c r="AX4" s="380" t="s">
        <v>226</v>
      </c>
      <c r="AY4" s="382" t="s">
        <v>654</v>
      </c>
    </row>
    <row r="5" spans="1:51" ht="15.75">
      <c r="A5" s="374"/>
      <c r="B5" s="376"/>
      <c r="C5" s="374"/>
      <c r="D5" s="376"/>
      <c r="E5" s="277" t="s">
        <v>154</v>
      </c>
      <c r="F5" s="277" t="s">
        <v>155</v>
      </c>
      <c r="G5" s="277" t="s">
        <v>156</v>
      </c>
      <c r="H5" s="277" t="s">
        <v>34</v>
      </c>
      <c r="I5" s="277" t="s">
        <v>158</v>
      </c>
      <c r="J5" s="277" t="s">
        <v>160</v>
      </c>
      <c r="K5" s="277" t="s">
        <v>47</v>
      </c>
      <c r="L5" s="277" t="s">
        <v>48</v>
      </c>
      <c r="M5" s="277" t="s">
        <v>50</v>
      </c>
      <c r="N5" s="277" t="s">
        <v>51</v>
      </c>
      <c r="O5" s="277" t="s">
        <v>3</v>
      </c>
      <c r="P5" s="277" t="s">
        <v>4</v>
      </c>
      <c r="Q5" s="277" t="s">
        <v>43</v>
      </c>
      <c r="R5" s="277" t="s">
        <v>185</v>
      </c>
      <c r="S5" s="277" t="s">
        <v>187</v>
      </c>
      <c r="T5" s="277" t="s">
        <v>189</v>
      </c>
      <c r="U5" s="277" t="s">
        <v>44</v>
      </c>
      <c r="V5" s="277" t="s">
        <v>45</v>
      </c>
      <c r="W5" s="277" t="s">
        <v>46</v>
      </c>
      <c r="X5" s="277" t="s">
        <v>136</v>
      </c>
      <c r="Y5" s="278" t="s">
        <v>70</v>
      </c>
      <c r="Z5" s="278" t="s">
        <v>71</v>
      </c>
      <c r="AA5" s="278" t="s">
        <v>72</v>
      </c>
      <c r="AB5" s="278" t="s">
        <v>73</v>
      </c>
      <c r="AC5" s="278" t="s">
        <v>74</v>
      </c>
      <c r="AD5" s="278" t="s">
        <v>75</v>
      </c>
      <c r="AE5" s="279" t="s">
        <v>7</v>
      </c>
      <c r="AF5" s="279" t="s">
        <v>8</v>
      </c>
      <c r="AG5" s="280" t="s">
        <v>16</v>
      </c>
      <c r="AH5" s="281" t="s">
        <v>18</v>
      </c>
      <c r="AI5" s="281" t="s">
        <v>53</v>
      </c>
      <c r="AJ5" s="281" t="s">
        <v>65</v>
      </c>
      <c r="AK5" s="281" t="s">
        <v>13</v>
      </c>
      <c r="AL5" s="278" t="s">
        <v>76</v>
      </c>
      <c r="AM5" s="277" t="s">
        <v>115</v>
      </c>
      <c r="AN5" s="282" t="s">
        <v>208</v>
      </c>
      <c r="AO5" s="277" t="s">
        <v>41</v>
      </c>
      <c r="AP5" s="277" t="s">
        <v>42</v>
      </c>
      <c r="AQ5" s="277" t="s">
        <v>1</v>
      </c>
      <c r="AR5" s="277" t="s">
        <v>200</v>
      </c>
      <c r="AS5" s="277" t="s">
        <v>54</v>
      </c>
      <c r="AT5" s="282" t="s">
        <v>36</v>
      </c>
      <c r="AU5" s="277" t="s">
        <v>37</v>
      </c>
      <c r="AV5" s="282" t="s">
        <v>109</v>
      </c>
      <c r="AW5" s="277" t="s">
        <v>52</v>
      </c>
      <c r="AX5" s="381"/>
      <c r="AY5" s="383"/>
    </row>
    <row r="6" spans="1:51" ht="14.25" customHeight="1">
      <c r="A6" s="277"/>
      <c r="B6" s="283" t="s">
        <v>24</v>
      </c>
      <c r="C6" s="284"/>
      <c r="D6" s="285">
        <v>10348.670588</v>
      </c>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7"/>
      <c r="AY6" s="288">
        <v>10348.670588</v>
      </c>
    </row>
    <row r="7" spans="1:51" ht="14.25" customHeight="1">
      <c r="A7" s="277">
        <v>1</v>
      </c>
      <c r="B7" s="289" t="s">
        <v>68</v>
      </c>
      <c r="C7" s="290" t="s">
        <v>154</v>
      </c>
      <c r="D7" s="285">
        <v>6287.679393</v>
      </c>
      <c r="E7" s="286"/>
      <c r="F7" s="286"/>
      <c r="G7" s="285">
        <v>1089.522299999999</v>
      </c>
      <c r="H7" s="285">
        <v>16.924005</v>
      </c>
      <c r="I7" s="285">
        <v>144.532873</v>
      </c>
      <c r="J7" s="285">
        <v>0</v>
      </c>
      <c r="K7" s="285">
        <v>0</v>
      </c>
      <c r="L7" s="285">
        <v>172.90106</v>
      </c>
      <c r="M7" s="285">
        <v>56.5609</v>
      </c>
      <c r="N7" s="285">
        <v>1528.0905</v>
      </c>
      <c r="O7" s="285">
        <v>0.95</v>
      </c>
      <c r="P7" s="285">
        <v>4.029999999999999</v>
      </c>
      <c r="Q7" s="285">
        <v>0</v>
      </c>
      <c r="R7" s="285">
        <v>0</v>
      </c>
      <c r="S7" s="285">
        <v>38.74</v>
      </c>
      <c r="T7" s="285">
        <v>265.164</v>
      </c>
      <c r="U7" s="285">
        <v>113.742</v>
      </c>
      <c r="V7" s="285">
        <v>0</v>
      </c>
      <c r="W7" s="285"/>
      <c r="X7" s="285">
        <v>628.2568000000001</v>
      </c>
      <c r="Y7" s="285"/>
      <c r="Z7" s="285"/>
      <c r="AA7" s="285"/>
      <c r="AB7" s="285"/>
      <c r="AC7" s="285"/>
      <c r="AD7" s="285"/>
      <c r="AE7" s="285"/>
      <c r="AF7" s="285"/>
      <c r="AG7" s="285"/>
      <c r="AH7" s="285"/>
      <c r="AI7" s="285"/>
      <c r="AJ7" s="285"/>
      <c r="AK7" s="285"/>
      <c r="AL7" s="285"/>
      <c r="AM7" s="285">
        <v>0</v>
      </c>
      <c r="AN7" s="285">
        <v>57.3132</v>
      </c>
      <c r="AO7" s="285">
        <v>291.54183333333333</v>
      </c>
      <c r="AP7" s="285">
        <v>13.272666666666666</v>
      </c>
      <c r="AQ7" s="285">
        <v>5.039999999999999</v>
      </c>
      <c r="AR7" s="285">
        <v>0</v>
      </c>
      <c r="AS7" s="286"/>
      <c r="AT7" s="286"/>
      <c r="AU7" s="286"/>
      <c r="AV7" s="286"/>
      <c r="AW7" s="286"/>
      <c r="AX7" s="291">
        <v>1568.1805000000002</v>
      </c>
      <c r="AY7" s="288">
        <v>4768.0098929999995</v>
      </c>
    </row>
    <row r="8" spans="1:51" ht="14.25" customHeight="1">
      <c r="A8" s="277" t="s">
        <v>81</v>
      </c>
      <c r="B8" s="292" t="s">
        <v>69</v>
      </c>
      <c r="C8" s="293" t="s">
        <v>155</v>
      </c>
      <c r="D8" s="285">
        <v>3039.6408</v>
      </c>
      <c r="E8" s="286"/>
      <c r="F8" s="286"/>
      <c r="G8" s="285">
        <v>1089.522299999999</v>
      </c>
      <c r="H8" s="285">
        <v>3.4</v>
      </c>
      <c r="I8" s="285">
        <v>0</v>
      </c>
      <c r="J8" s="285">
        <v>0</v>
      </c>
      <c r="K8" s="285">
        <v>0</v>
      </c>
      <c r="L8" s="285">
        <v>0</v>
      </c>
      <c r="M8" s="285">
        <v>43.36</v>
      </c>
      <c r="N8" s="285">
        <v>1389.3405</v>
      </c>
      <c r="O8" s="285">
        <v>0.95</v>
      </c>
      <c r="P8" s="285">
        <v>3.53</v>
      </c>
      <c r="Q8" s="285">
        <v>0</v>
      </c>
      <c r="R8" s="285">
        <v>0</v>
      </c>
      <c r="S8" s="285">
        <v>38.47</v>
      </c>
      <c r="T8" s="285">
        <v>255.959</v>
      </c>
      <c r="U8" s="285">
        <v>107.122</v>
      </c>
      <c r="V8" s="285">
        <v>0</v>
      </c>
      <c r="W8" s="285"/>
      <c r="X8" s="294">
        <v>576.1958000000001</v>
      </c>
      <c r="Y8" s="285">
        <v>400.1558</v>
      </c>
      <c r="Z8" s="285">
        <v>68.61</v>
      </c>
      <c r="AA8" s="285">
        <v>37.42</v>
      </c>
      <c r="AB8" s="285">
        <v>2.8600000000000003</v>
      </c>
      <c r="AC8" s="285">
        <v>27.639999999999997</v>
      </c>
      <c r="AD8" s="285">
        <v>1.89</v>
      </c>
      <c r="AE8" s="285">
        <v>9.95</v>
      </c>
      <c r="AF8" s="285"/>
      <c r="AG8" s="285">
        <v>0.3</v>
      </c>
      <c r="AH8" s="285">
        <v>4.4</v>
      </c>
      <c r="AI8" s="285">
        <v>2.69</v>
      </c>
      <c r="AJ8" s="285">
        <v>20.28</v>
      </c>
      <c r="AK8" s="285"/>
      <c r="AL8" s="285"/>
      <c r="AM8" s="285">
        <v>0</v>
      </c>
      <c r="AN8" s="285">
        <v>56.6892</v>
      </c>
      <c r="AO8" s="285">
        <v>232.2651666666667</v>
      </c>
      <c r="AP8" s="285">
        <v>8.949333333333334</v>
      </c>
      <c r="AQ8" s="285">
        <v>4.9399999999999995</v>
      </c>
      <c r="AR8" s="285">
        <v>0</v>
      </c>
      <c r="AS8" s="286"/>
      <c r="AT8" s="287">
        <v>45.989999999999995</v>
      </c>
      <c r="AU8" s="287">
        <v>58.28</v>
      </c>
      <c r="AV8" s="286"/>
      <c r="AW8" s="286"/>
      <c r="AX8" s="287">
        <v>1436.1005000000002</v>
      </c>
      <c r="AY8" s="285">
        <v>1603.5403</v>
      </c>
    </row>
    <row r="9" spans="1:51" s="299" customFormat="1" ht="14.25" customHeight="1">
      <c r="A9" s="295"/>
      <c r="B9" s="296" t="s">
        <v>180</v>
      </c>
      <c r="C9" s="281" t="s">
        <v>156</v>
      </c>
      <c r="D9" s="294">
        <v>2420.1082999999994</v>
      </c>
      <c r="E9" s="297"/>
      <c r="F9" s="297"/>
      <c r="G9" s="294">
        <v>1089.522299999999</v>
      </c>
      <c r="H9" s="298">
        <v>3.4</v>
      </c>
      <c r="I9" s="298">
        <v>0</v>
      </c>
      <c r="J9" s="297"/>
      <c r="K9" s="297"/>
      <c r="L9" s="294">
        <v>0</v>
      </c>
      <c r="M9" s="298">
        <v>19.25</v>
      </c>
      <c r="N9" s="294">
        <v>1307.936</v>
      </c>
      <c r="O9" s="298">
        <v>0.95</v>
      </c>
      <c r="P9" s="294">
        <v>3.53</v>
      </c>
      <c r="Q9" s="294">
        <v>0</v>
      </c>
      <c r="R9" s="297"/>
      <c r="S9" s="298">
        <v>38.47</v>
      </c>
      <c r="T9" s="294">
        <v>251.657</v>
      </c>
      <c r="U9" s="294">
        <v>83.732</v>
      </c>
      <c r="V9" s="297"/>
      <c r="W9" s="297"/>
      <c r="X9" s="294">
        <v>544.4858</v>
      </c>
      <c r="Y9" s="294">
        <v>375.0958</v>
      </c>
      <c r="Z9" s="294">
        <v>66.36</v>
      </c>
      <c r="AA9" s="294">
        <v>37.42</v>
      </c>
      <c r="AB9" s="294">
        <v>2.8600000000000003</v>
      </c>
      <c r="AC9" s="294">
        <v>27.639999999999997</v>
      </c>
      <c r="AD9" s="294">
        <v>1.89</v>
      </c>
      <c r="AE9" s="294">
        <v>9.95</v>
      </c>
      <c r="AF9" s="294"/>
      <c r="AG9" s="294">
        <v>0.3</v>
      </c>
      <c r="AH9" s="294"/>
      <c r="AI9" s="294">
        <v>2.69</v>
      </c>
      <c r="AJ9" s="294">
        <v>20.28</v>
      </c>
      <c r="AK9" s="294"/>
      <c r="AL9" s="294"/>
      <c r="AM9" s="297"/>
      <c r="AN9" s="294">
        <v>55.7342</v>
      </c>
      <c r="AO9" s="294">
        <v>224.6386666666667</v>
      </c>
      <c r="AP9" s="294">
        <v>8.508333333333333</v>
      </c>
      <c r="AQ9" s="294">
        <v>4.9399999999999995</v>
      </c>
      <c r="AR9" s="294">
        <v>0</v>
      </c>
      <c r="AS9" s="298">
        <v>0</v>
      </c>
      <c r="AT9" s="298">
        <v>33.01</v>
      </c>
      <c r="AU9" s="298">
        <v>58.28</v>
      </c>
      <c r="AV9" s="297"/>
      <c r="AW9" s="297"/>
      <c r="AX9" s="298">
        <v>1330.5860000000005</v>
      </c>
      <c r="AY9" s="294">
        <v>1089.522299999999</v>
      </c>
    </row>
    <row r="10" spans="1:51" ht="14.25" customHeight="1">
      <c r="A10" s="277" t="s">
        <v>86</v>
      </c>
      <c r="B10" s="292" t="s">
        <v>181</v>
      </c>
      <c r="C10" s="293" t="s">
        <v>34</v>
      </c>
      <c r="D10" s="285">
        <v>36.624005000000004</v>
      </c>
      <c r="E10" s="286"/>
      <c r="F10" s="286"/>
      <c r="G10" s="286"/>
      <c r="H10" s="285">
        <v>13.524005000000002</v>
      </c>
      <c r="I10" s="286"/>
      <c r="J10" s="286"/>
      <c r="K10" s="286"/>
      <c r="L10" s="286"/>
      <c r="M10" s="286"/>
      <c r="N10" s="294">
        <v>23.099999999999998</v>
      </c>
      <c r="O10" s="286"/>
      <c r="P10" s="286"/>
      <c r="Q10" s="286"/>
      <c r="R10" s="286"/>
      <c r="S10" s="287">
        <v>0.27</v>
      </c>
      <c r="T10" s="287">
        <v>1.65</v>
      </c>
      <c r="U10" s="285">
        <v>2.2199999999999998</v>
      </c>
      <c r="V10" s="286"/>
      <c r="W10" s="300"/>
      <c r="X10" s="294">
        <v>11.145999999999999</v>
      </c>
      <c r="Y10" s="301">
        <v>7.755999999999999</v>
      </c>
      <c r="Z10" s="301">
        <v>2.29</v>
      </c>
      <c r="AA10" s="301"/>
      <c r="AB10" s="301"/>
      <c r="AC10" s="301"/>
      <c r="AD10" s="301"/>
      <c r="AE10" s="301">
        <v>1.1</v>
      </c>
      <c r="AF10" s="301"/>
      <c r="AG10" s="301"/>
      <c r="AH10" s="301"/>
      <c r="AI10" s="301"/>
      <c r="AJ10" s="301"/>
      <c r="AK10" s="301"/>
      <c r="AL10" s="301"/>
      <c r="AM10" s="286"/>
      <c r="AN10" s="287">
        <v>0.624</v>
      </c>
      <c r="AO10" s="287">
        <v>6.653333333333334</v>
      </c>
      <c r="AP10" s="287">
        <v>0.4166666666666667</v>
      </c>
      <c r="AQ10" s="287">
        <v>0.1</v>
      </c>
      <c r="AR10" s="287">
        <v>0</v>
      </c>
      <c r="AS10" s="286"/>
      <c r="AT10" s="286"/>
      <c r="AU10" s="287">
        <v>0.02</v>
      </c>
      <c r="AV10" s="286"/>
      <c r="AW10" s="286"/>
      <c r="AX10" s="287">
        <v>23.1</v>
      </c>
      <c r="AY10" s="285">
        <v>16.924005</v>
      </c>
    </row>
    <row r="11" spans="1:51" ht="14.25" customHeight="1">
      <c r="A11" s="293" t="s">
        <v>90</v>
      </c>
      <c r="B11" s="292" t="s">
        <v>110</v>
      </c>
      <c r="C11" s="293" t="s">
        <v>158</v>
      </c>
      <c r="D11" s="285">
        <v>198.592873</v>
      </c>
      <c r="E11" s="286"/>
      <c r="F11" s="286"/>
      <c r="G11" s="286"/>
      <c r="H11" s="286"/>
      <c r="I11" s="285">
        <v>144.532873</v>
      </c>
      <c r="J11" s="286"/>
      <c r="K11" s="286"/>
      <c r="L11" s="286"/>
      <c r="M11" s="286"/>
      <c r="N11" s="294">
        <v>51.83</v>
      </c>
      <c r="O11" s="287">
        <v>0</v>
      </c>
      <c r="P11" s="287">
        <v>0.4</v>
      </c>
      <c r="Q11" s="286"/>
      <c r="R11" s="286"/>
      <c r="S11" s="287">
        <v>0</v>
      </c>
      <c r="T11" s="287">
        <v>2.8000000000000003</v>
      </c>
      <c r="U11" s="287">
        <v>2.1999999999999997</v>
      </c>
      <c r="V11" s="286"/>
      <c r="W11" s="286"/>
      <c r="X11" s="294">
        <v>19.34</v>
      </c>
      <c r="Y11" s="285">
        <v>13.04</v>
      </c>
      <c r="Z11" s="285">
        <v>5.1</v>
      </c>
      <c r="AA11" s="285">
        <v>0.74</v>
      </c>
      <c r="AB11" s="285"/>
      <c r="AC11" s="285"/>
      <c r="AD11" s="285"/>
      <c r="AE11" s="285">
        <v>0.32</v>
      </c>
      <c r="AF11" s="285"/>
      <c r="AG11" s="285"/>
      <c r="AH11" s="285"/>
      <c r="AI11" s="285">
        <v>0.14</v>
      </c>
      <c r="AJ11" s="285"/>
      <c r="AK11" s="285"/>
      <c r="AL11" s="285"/>
      <c r="AM11" s="286"/>
      <c r="AN11" s="286"/>
      <c r="AO11" s="285">
        <v>25.09</v>
      </c>
      <c r="AP11" s="287">
        <v>2</v>
      </c>
      <c r="AQ11" s="286"/>
      <c r="AR11" s="287">
        <v>0</v>
      </c>
      <c r="AS11" s="287">
        <v>0.16</v>
      </c>
      <c r="AT11" s="287">
        <v>2.0500000000000003</v>
      </c>
      <c r="AU11" s="287">
        <v>0.02</v>
      </c>
      <c r="AV11" s="286"/>
      <c r="AW11" s="286"/>
      <c r="AX11" s="287">
        <v>54.059999999999995</v>
      </c>
      <c r="AY11" s="285">
        <v>144.532873</v>
      </c>
    </row>
    <row r="12" spans="1:51" ht="14.25" customHeight="1">
      <c r="A12" s="293">
        <v>1.4</v>
      </c>
      <c r="B12" s="292" t="s">
        <v>112</v>
      </c>
      <c r="C12" s="293" t="s">
        <v>160</v>
      </c>
      <c r="D12" s="285">
        <v>1.350045</v>
      </c>
      <c r="E12" s="286"/>
      <c r="F12" s="286"/>
      <c r="G12" s="286"/>
      <c r="H12" s="286"/>
      <c r="I12" s="286"/>
      <c r="J12" s="286"/>
      <c r="K12" s="286"/>
      <c r="L12" s="286"/>
      <c r="M12" s="286"/>
      <c r="N12" s="294"/>
      <c r="O12" s="286"/>
      <c r="P12" s="286"/>
      <c r="Q12" s="286"/>
      <c r="R12" s="286"/>
      <c r="S12" s="286"/>
      <c r="T12" s="286"/>
      <c r="U12" s="286"/>
      <c r="V12" s="286"/>
      <c r="W12" s="286"/>
      <c r="X12" s="294">
        <v>0</v>
      </c>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7"/>
      <c r="AY12" s="285">
        <v>1.350045</v>
      </c>
    </row>
    <row r="13" spans="1:51" ht="14.25" customHeight="1">
      <c r="A13" s="293">
        <v>1.5</v>
      </c>
      <c r="B13" s="292" t="s">
        <v>113</v>
      </c>
      <c r="C13" s="293" t="s">
        <v>47</v>
      </c>
      <c r="D13" s="285">
        <v>2763.77971</v>
      </c>
      <c r="E13" s="286"/>
      <c r="F13" s="286"/>
      <c r="G13" s="286"/>
      <c r="H13" s="286"/>
      <c r="I13" s="286"/>
      <c r="J13" s="286"/>
      <c r="K13" s="286"/>
      <c r="L13" s="286"/>
      <c r="M13" s="286"/>
      <c r="N13" s="294"/>
      <c r="O13" s="286"/>
      <c r="P13" s="286"/>
      <c r="Q13" s="286"/>
      <c r="R13" s="286"/>
      <c r="S13" s="286"/>
      <c r="T13" s="286"/>
      <c r="U13" s="286"/>
      <c r="V13" s="286"/>
      <c r="W13" s="286"/>
      <c r="X13" s="294">
        <v>0</v>
      </c>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7"/>
      <c r="AY13" s="285">
        <v>2763.77971</v>
      </c>
    </row>
    <row r="14" spans="1:51" ht="14.25" customHeight="1">
      <c r="A14" s="293" t="s">
        <v>91</v>
      </c>
      <c r="B14" s="292" t="s">
        <v>183</v>
      </c>
      <c r="C14" s="293" t="s">
        <v>48</v>
      </c>
      <c r="D14" s="285">
        <v>227.82106000000002</v>
      </c>
      <c r="E14" s="286"/>
      <c r="F14" s="286"/>
      <c r="G14" s="286"/>
      <c r="H14" s="286"/>
      <c r="I14" s="286"/>
      <c r="J14" s="286"/>
      <c r="K14" s="286"/>
      <c r="L14" s="285">
        <v>172.90106</v>
      </c>
      <c r="M14" s="287">
        <v>0.6</v>
      </c>
      <c r="N14" s="294">
        <v>54.31999999999999</v>
      </c>
      <c r="O14" s="287">
        <v>0</v>
      </c>
      <c r="P14" s="287">
        <v>0.1</v>
      </c>
      <c r="Q14" s="286"/>
      <c r="R14" s="286"/>
      <c r="S14" s="286"/>
      <c r="T14" s="285">
        <v>4.755000000000001</v>
      </c>
      <c r="U14" s="285">
        <v>2.1999999999999997</v>
      </c>
      <c r="V14" s="286"/>
      <c r="W14" s="286"/>
      <c r="X14" s="294">
        <v>18.375</v>
      </c>
      <c r="Y14" s="285">
        <v>16.905</v>
      </c>
      <c r="Z14" s="285">
        <v>0.81</v>
      </c>
      <c r="AA14" s="285">
        <v>0.1</v>
      </c>
      <c r="AB14" s="285"/>
      <c r="AC14" s="285"/>
      <c r="AD14" s="285"/>
      <c r="AE14" s="285">
        <v>0.33999999999999997</v>
      </c>
      <c r="AF14" s="285"/>
      <c r="AG14" s="285"/>
      <c r="AH14" s="285">
        <v>0.02</v>
      </c>
      <c r="AI14" s="285">
        <v>0.2</v>
      </c>
      <c r="AJ14" s="285"/>
      <c r="AK14" s="285"/>
      <c r="AL14" s="285"/>
      <c r="AM14" s="286"/>
      <c r="AN14" s="285">
        <v>0</v>
      </c>
      <c r="AO14" s="274">
        <v>23.463333333333335</v>
      </c>
      <c r="AP14" s="285">
        <v>1.9066666666666667</v>
      </c>
      <c r="AQ14" s="287">
        <v>0</v>
      </c>
      <c r="AR14" s="285">
        <v>0</v>
      </c>
      <c r="AS14" s="287">
        <v>0</v>
      </c>
      <c r="AT14" s="287">
        <v>2.5</v>
      </c>
      <c r="AU14" s="287">
        <v>1.02</v>
      </c>
      <c r="AV14" s="286"/>
      <c r="AW14" s="286"/>
      <c r="AX14" s="287">
        <v>54.920000000000016</v>
      </c>
      <c r="AY14" s="285">
        <v>172.90106</v>
      </c>
    </row>
    <row r="15" spans="1:51" ht="14.25" customHeight="1">
      <c r="A15" s="293" t="s">
        <v>92</v>
      </c>
      <c r="B15" s="292" t="s">
        <v>26</v>
      </c>
      <c r="C15" s="293" t="s">
        <v>50</v>
      </c>
      <c r="D15" s="285">
        <v>19.8709</v>
      </c>
      <c r="E15" s="286"/>
      <c r="F15" s="286"/>
      <c r="G15" s="286"/>
      <c r="H15" s="286"/>
      <c r="I15" s="286"/>
      <c r="J15" s="286"/>
      <c r="K15" s="286"/>
      <c r="L15" s="286"/>
      <c r="M15" s="285">
        <v>12.600899999999998</v>
      </c>
      <c r="N15" s="294"/>
      <c r="O15" s="286"/>
      <c r="P15" s="286"/>
      <c r="Q15" s="286"/>
      <c r="R15" s="286"/>
      <c r="S15" s="286"/>
      <c r="T15" s="286"/>
      <c r="U15" s="286"/>
      <c r="V15" s="286"/>
      <c r="W15" s="286"/>
      <c r="X15" s="294">
        <v>3.2000000000000006</v>
      </c>
      <c r="Y15" s="287">
        <v>3.2000000000000006</v>
      </c>
      <c r="Z15" s="287"/>
      <c r="AA15" s="287"/>
      <c r="AB15" s="287"/>
      <c r="AC15" s="287"/>
      <c r="AD15" s="287"/>
      <c r="AE15" s="287"/>
      <c r="AF15" s="287"/>
      <c r="AG15" s="287"/>
      <c r="AH15" s="287"/>
      <c r="AI15" s="287"/>
      <c r="AJ15" s="287"/>
      <c r="AK15" s="287"/>
      <c r="AL15" s="287"/>
      <c r="AM15" s="286"/>
      <c r="AN15" s="286"/>
      <c r="AO15" s="287">
        <v>4.07</v>
      </c>
      <c r="AP15" s="286"/>
      <c r="AQ15" s="286"/>
      <c r="AR15" s="286"/>
      <c r="AS15" s="286"/>
      <c r="AT15" s="287">
        <v>0</v>
      </c>
      <c r="AU15" s="286"/>
      <c r="AV15" s="286"/>
      <c r="AW15" s="286"/>
      <c r="AX15" s="287">
        <v>7.270000000000001</v>
      </c>
      <c r="AY15" s="285">
        <v>64.98190000000001</v>
      </c>
    </row>
    <row r="16" spans="1:51" ht="14.25" customHeight="1">
      <c r="A16" s="290">
        <v>2</v>
      </c>
      <c r="B16" s="289" t="s">
        <v>124</v>
      </c>
      <c r="C16" s="290" t="s">
        <v>51</v>
      </c>
      <c r="D16" s="285">
        <v>3546.329505</v>
      </c>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91">
        <v>359.90999999999997</v>
      </c>
      <c r="AY16" s="288">
        <v>5170.969005000002</v>
      </c>
    </row>
    <row r="17" spans="1:51" ht="14.25" customHeight="1">
      <c r="A17" s="302" t="s">
        <v>93</v>
      </c>
      <c r="B17" s="292" t="s">
        <v>125</v>
      </c>
      <c r="C17" s="293" t="s">
        <v>3</v>
      </c>
      <c r="D17" s="285">
        <v>16.63141</v>
      </c>
      <c r="E17" s="286"/>
      <c r="F17" s="286"/>
      <c r="G17" s="286"/>
      <c r="H17" s="286"/>
      <c r="I17" s="286"/>
      <c r="J17" s="286"/>
      <c r="K17" s="286"/>
      <c r="L17" s="286"/>
      <c r="M17" s="286"/>
      <c r="N17" s="286"/>
      <c r="O17" s="285">
        <v>16.63141</v>
      </c>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7"/>
      <c r="AY17" s="285">
        <v>18.981409999999997</v>
      </c>
    </row>
    <row r="18" spans="1:51" ht="14.25" customHeight="1">
      <c r="A18" s="302" t="s">
        <v>96</v>
      </c>
      <c r="B18" s="292" t="s">
        <v>126</v>
      </c>
      <c r="C18" s="293" t="s">
        <v>4</v>
      </c>
      <c r="D18" s="285">
        <v>242.02415</v>
      </c>
      <c r="E18" s="286"/>
      <c r="F18" s="286"/>
      <c r="G18" s="286"/>
      <c r="H18" s="286"/>
      <c r="I18" s="286"/>
      <c r="J18" s="286"/>
      <c r="K18" s="286"/>
      <c r="L18" s="286"/>
      <c r="M18" s="286"/>
      <c r="N18" s="286"/>
      <c r="O18" s="286"/>
      <c r="P18" s="285">
        <v>242.02415</v>
      </c>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7"/>
      <c r="AY18" s="285">
        <v>247.07415</v>
      </c>
    </row>
    <row r="19" spans="1:51" ht="14.25" customHeight="1">
      <c r="A19" s="302" t="s">
        <v>104</v>
      </c>
      <c r="B19" s="292" t="s">
        <v>127</v>
      </c>
      <c r="C19" s="293" t="s">
        <v>43</v>
      </c>
      <c r="D19" s="285">
        <v>0</v>
      </c>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7"/>
      <c r="AY19" s="285">
        <v>0</v>
      </c>
    </row>
    <row r="20" spans="1:51" ht="14.25" customHeight="1">
      <c r="A20" s="302" t="s">
        <v>105</v>
      </c>
      <c r="B20" s="292" t="s">
        <v>186</v>
      </c>
      <c r="C20" s="293" t="s">
        <v>187</v>
      </c>
      <c r="D20" s="285">
        <v>11.4603</v>
      </c>
      <c r="E20" s="286"/>
      <c r="F20" s="286"/>
      <c r="G20" s="286"/>
      <c r="H20" s="286"/>
      <c r="I20" s="286"/>
      <c r="J20" s="286"/>
      <c r="K20" s="286"/>
      <c r="L20" s="286"/>
      <c r="M20" s="286"/>
      <c r="N20" s="286"/>
      <c r="O20" s="286"/>
      <c r="P20" s="286"/>
      <c r="Q20" s="286"/>
      <c r="R20" s="286"/>
      <c r="S20" s="285">
        <v>11.4603</v>
      </c>
      <c r="T20" s="286"/>
      <c r="U20" s="286"/>
      <c r="V20" s="286"/>
      <c r="W20" s="286"/>
      <c r="X20" s="286"/>
      <c r="Y20" s="286"/>
      <c r="Z20" s="286"/>
      <c r="AA20" s="286"/>
      <c r="AB20" s="286"/>
      <c r="AC20" s="286"/>
      <c r="AD20" s="286"/>
      <c r="AE20" s="287">
        <v>0.01</v>
      </c>
      <c r="AF20" s="286"/>
      <c r="AG20" s="286"/>
      <c r="AH20" s="286"/>
      <c r="AI20" s="286"/>
      <c r="AJ20" s="286"/>
      <c r="AK20" s="286"/>
      <c r="AL20" s="286"/>
      <c r="AM20" s="286"/>
      <c r="AN20" s="286"/>
      <c r="AO20" s="286"/>
      <c r="AP20" s="286"/>
      <c r="AQ20" s="286"/>
      <c r="AR20" s="286"/>
      <c r="AS20" s="286"/>
      <c r="AT20" s="286"/>
      <c r="AU20" s="286"/>
      <c r="AV20" s="286"/>
      <c r="AW20" s="286"/>
      <c r="AX20" s="287">
        <v>0.01</v>
      </c>
      <c r="AY20" s="285">
        <v>65.63029999999999</v>
      </c>
    </row>
    <row r="21" spans="1:51" ht="14.25" customHeight="1">
      <c r="A21" s="302" t="s">
        <v>106</v>
      </c>
      <c r="B21" s="292" t="s">
        <v>188</v>
      </c>
      <c r="C21" s="293" t="s">
        <v>189</v>
      </c>
      <c r="D21" s="285">
        <v>407.9768200000001</v>
      </c>
      <c r="E21" s="286"/>
      <c r="F21" s="286"/>
      <c r="G21" s="286"/>
      <c r="H21" s="286"/>
      <c r="I21" s="286"/>
      <c r="J21" s="286"/>
      <c r="K21" s="286"/>
      <c r="L21" s="286"/>
      <c r="M21" s="286"/>
      <c r="N21" s="286"/>
      <c r="O21" s="286"/>
      <c r="P21" s="286"/>
      <c r="Q21" s="286"/>
      <c r="R21" s="286"/>
      <c r="S21" s="287">
        <v>0.55</v>
      </c>
      <c r="T21" s="286"/>
      <c r="U21" s="286"/>
      <c r="V21" s="286"/>
      <c r="W21" s="286"/>
      <c r="X21" s="287">
        <v>0.09000000000000001</v>
      </c>
      <c r="Y21" s="287">
        <v>0.09000000000000001</v>
      </c>
      <c r="Z21" s="287"/>
      <c r="AA21" s="287"/>
      <c r="AB21" s="287"/>
      <c r="AC21" s="287"/>
      <c r="AD21" s="287"/>
      <c r="AE21" s="287"/>
      <c r="AF21" s="287"/>
      <c r="AG21" s="287"/>
      <c r="AH21" s="287"/>
      <c r="AI21" s="287"/>
      <c r="AJ21" s="287"/>
      <c r="AK21" s="287"/>
      <c r="AL21" s="287"/>
      <c r="AM21" s="286"/>
      <c r="AN21" s="286"/>
      <c r="AO21" s="287">
        <v>0.05</v>
      </c>
      <c r="AP21" s="286"/>
      <c r="AQ21" s="286"/>
      <c r="AR21" s="286"/>
      <c r="AS21" s="286"/>
      <c r="AT21" s="286"/>
      <c r="AU21" s="286"/>
      <c r="AV21" s="286"/>
      <c r="AW21" s="286"/>
      <c r="AX21" s="287">
        <v>0.6900000000000001</v>
      </c>
      <c r="AY21" s="285">
        <v>713.0408199999999</v>
      </c>
    </row>
    <row r="22" spans="1:51" ht="14.25" customHeight="1">
      <c r="A22" s="302" t="s">
        <v>107</v>
      </c>
      <c r="B22" s="292" t="s">
        <v>190</v>
      </c>
      <c r="C22" s="293" t="s">
        <v>44</v>
      </c>
      <c r="D22" s="285">
        <v>175.76969999999997</v>
      </c>
      <c r="E22" s="286"/>
      <c r="F22" s="286"/>
      <c r="G22" s="286"/>
      <c r="H22" s="286"/>
      <c r="I22" s="286"/>
      <c r="J22" s="286"/>
      <c r="K22" s="286"/>
      <c r="L22" s="286"/>
      <c r="M22" s="286"/>
      <c r="N22" s="286"/>
      <c r="O22" s="286"/>
      <c r="P22" s="286"/>
      <c r="Q22" s="286"/>
      <c r="R22" s="286"/>
      <c r="S22" s="287">
        <v>6.51</v>
      </c>
      <c r="T22" s="286"/>
      <c r="U22" s="285">
        <v>167.6597</v>
      </c>
      <c r="V22" s="286"/>
      <c r="W22" s="286"/>
      <c r="X22" s="287">
        <v>1.15</v>
      </c>
      <c r="Y22" s="287">
        <v>0.01</v>
      </c>
      <c r="Z22" s="287">
        <v>1.14</v>
      </c>
      <c r="AA22" s="287"/>
      <c r="AB22" s="287"/>
      <c r="AC22" s="287"/>
      <c r="AD22" s="287"/>
      <c r="AE22" s="287"/>
      <c r="AF22" s="287"/>
      <c r="AG22" s="287"/>
      <c r="AH22" s="287"/>
      <c r="AI22" s="287"/>
      <c r="AJ22" s="287"/>
      <c r="AK22" s="287"/>
      <c r="AL22" s="287"/>
      <c r="AM22" s="286"/>
      <c r="AN22" s="286"/>
      <c r="AO22" s="287">
        <v>0.45</v>
      </c>
      <c r="AP22" s="286"/>
      <c r="AQ22" s="286"/>
      <c r="AR22" s="286"/>
      <c r="AS22" s="286"/>
      <c r="AT22" s="286"/>
      <c r="AU22" s="286"/>
      <c r="AV22" s="286"/>
      <c r="AW22" s="286"/>
      <c r="AX22" s="287">
        <v>8.11</v>
      </c>
      <c r="AY22" s="285">
        <v>294.9797</v>
      </c>
    </row>
    <row r="23" spans="1:51" ht="14.25" customHeight="1">
      <c r="A23" s="302" t="s">
        <v>128</v>
      </c>
      <c r="B23" s="303" t="s">
        <v>214</v>
      </c>
      <c r="C23" s="293" t="s">
        <v>45</v>
      </c>
      <c r="D23" s="285">
        <v>0</v>
      </c>
      <c r="E23" s="286"/>
      <c r="F23" s="286"/>
      <c r="G23" s="286"/>
      <c r="H23" s="286"/>
      <c r="I23" s="286"/>
      <c r="J23" s="286"/>
      <c r="K23" s="286"/>
      <c r="L23" s="286"/>
      <c r="M23" s="286"/>
      <c r="N23" s="286"/>
      <c r="O23" s="286"/>
      <c r="P23" s="286"/>
      <c r="Q23" s="286"/>
      <c r="R23" s="286"/>
      <c r="S23" s="286"/>
      <c r="T23" s="286"/>
      <c r="U23" s="286"/>
      <c r="V23" s="286"/>
      <c r="W23" s="286"/>
      <c r="X23" s="287">
        <v>0</v>
      </c>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7"/>
      <c r="AY23" s="285">
        <v>0</v>
      </c>
    </row>
    <row r="24" spans="1:51" ht="25.5">
      <c r="A24" s="302" t="s">
        <v>129</v>
      </c>
      <c r="B24" s="292" t="s">
        <v>205</v>
      </c>
      <c r="C24" s="293" t="s">
        <v>46</v>
      </c>
      <c r="D24" s="285">
        <v>197.4456</v>
      </c>
      <c r="E24" s="286"/>
      <c r="F24" s="286"/>
      <c r="G24" s="286"/>
      <c r="H24" s="286"/>
      <c r="I24" s="286"/>
      <c r="J24" s="286"/>
      <c r="K24" s="286"/>
      <c r="L24" s="286"/>
      <c r="M24" s="286"/>
      <c r="N24" s="286"/>
      <c r="O24" s="286"/>
      <c r="P24" s="286"/>
      <c r="Q24" s="286"/>
      <c r="R24" s="286"/>
      <c r="S24" s="286"/>
      <c r="T24" s="286"/>
      <c r="U24" s="287">
        <v>0</v>
      </c>
      <c r="V24" s="286"/>
      <c r="W24" s="286"/>
      <c r="X24" s="287">
        <v>3.35</v>
      </c>
      <c r="Y24" s="287"/>
      <c r="Z24" s="287">
        <v>3.35</v>
      </c>
      <c r="AA24" s="287"/>
      <c r="AB24" s="287"/>
      <c r="AC24" s="287"/>
      <c r="AD24" s="287"/>
      <c r="AE24" s="287"/>
      <c r="AF24" s="287"/>
      <c r="AG24" s="287"/>
      <c r="AH24" s="287"/>
      <c r="AI24" s="287"/>
      <c r="AJ24" s="287"/>
      <c r="AK24" s="287"/>
      <c r="AL24" s="287"/>
      <c r="AM24" s="286"/>
      <c r="AN24" s="286"/>
      <c r="AO24" s="286"/>
      <c r="AP24" s="286"/>
      <c r="AQ24" s="286"/>
      <c r="AR24" s="286"/>
      <c r="AS24" s="286"/>
      <c r="AT24" s="286"/>
      <c r="AU24" s="286"/>
      <c r="AV24" s="286"/>
      <c r="AW24" s="286"/>
      <c r="AX24" s="287">
        <v>3.35</v>
      </c>
      <c r="AY24" s="285">
        <v>194.09560000000002</v>
      </c>
    </row>
    <row r="25" spans="1:51" ht="25.5">
      <c r="A25" s="302" t="s">
        <v>130</v>
      </c>
      <c r="B25" s="292" t="s">
        <v>192</v>
      </c>
      <c r="C25" s="293" t="s">
        <v>136</v>
      </c>
      <c r="D25" s="285">
        <v>1348.1789899999999</v>
      </c>
      <c r="E25" s="286"/>
      <c r="F25" s="286"/>
      <c r="G25" s="286"/>
      <c r="H25" s="286"/>
      <c r="I25" s="286"/>
      <c r="J25" s="286"/>
      <c r="K25" s="286"/>
      <c r="L25" s="286"/>
      <c r="M25" s="287">
        <v>5.141</v>
      </c>
      <c r="N25" s="286"/>
      <c r="O25" s="287">
        <v>0</v>
      </c>
      <c r="P25" s="287">
        <v>0.72</v>
      </c>
      <c r="Q25" s="285">
        <v>0</v>
      </c>
      <c r="R25" s="286"/>
      <c r="S25" s="287">
        <v>8.06</v>
      </c>
      <c r="T25" s="285">
        <v>27.205</v>
      </c>
      <c r="U25" s="285">
        <v>10.754</v>
      </c>
      <c r="V25" s="286"/>
      <c r="W25" s="286"/>
      <c r="X25" s="285">
        <v>1191.4039899999998</v>
      </c>
      <c r="Y25" s="285"/>
      <c r="Z25" s="285"/>
      <c r="AA25" s="285"/>
      <c r="AB25" s="285"/>
      <c r="AC25" s="285"/>
      <c r="AD25" s="285"/>
      <c r="AE25" s="285"/>
      <c r="AF25" s="285"/>
      <c r="AG25" s="285"/>
      <c r="AH25" s="285"/>
      <c r="AI25" s="285"/>
      <c r="AJ25" s="285"/>
      <c r="AK25" s="285"/>
      <c r="AL25" s="285"/>
      <c r="AM25" s="286"/>
      <c r="AN25" s="285">
        <v>6.140000000000001</v>
      </c>
      <c r="AO25" s="285">
        <v>40.33133333333334</v>
      </c>
      <c r="AP25" s="285">
        <v>1.5486666666666669</v>
      </c>
      <c r="AQ25" s="285">
        <v>0.4900000000000001</v>
      </c>
      <c r="AR25" s="285">
        <v>0</v>
      </c>
      <c r="AS25" s="285">
        <v>0.1</v>
      </c>
      <c r="AT25" s="285">
        <v>8.870000000000001</v>
      </c>
      <c r="AU25" s="286"/>
      <c r="AV25" s="286"/>
      <c r="AW25" s="286"/>
      <c r="AX25" s="287">
        <v>156.77500000000003</v>
      </c>
      <c r="AY25" s="285">
        <v>1956.3719899999996</v>
      </c>
    </row>
    <row r="26" spans="1:51" ht="12.75">
      <c r="A26" s="304"/>
      <c r="B26" s="305" t="s">
        <v>230</v>
      </c>
      <c r="C26" s="278" t="s">
        <v>70</v>
      </c>
      <c r="D26" s="285">
        <v>745.46018</v>
      </c>
      <c r="E26" s="286"/>
      <c r="F26" s="286"/>
      <c r="G26" s="286"/>
      <c r="H26" s="286"/>
      <c r="I26" s="286"/>
      <c r="J26" s="286"/>
      <c r="K26" s="286"/>
      <c r="L26" s="286"/>
      <c r="M26" s="287">
        <v>2.6546000000000003</v>
      </c>
      <c r="N26" s="286"/>
      <c r="O26" s="287"/>
      <c r="P26" s="287">
        <v>0.21000000000000002</v>
      </c>
      <c r="Q26" s="285">
        <v>0</v>
      </c>
      <c r="R26" s="286"/>
      <c r="S26" s="287">
        <v>6.46</v>
      </c>
      <c r="T26" s="285">
        <v>15.709999999999999</v>
      </c>
      <c r="U26" s="285">
        <v>6.3444</v>
      </c>
      <c r="V26" s="286"/>
      <c r="W26" s="286"/>
      <c r="X26" s="285"/>
      <c r="Y26" s="285"/>
      <c r="Z26" s="285">
        <v>2.03</v>
      </c>
      <c r="AA26" s="285">
        <v>0.05</v>
      </c>
      <c r="AB26" s="285"/>
      <c r="AC26" s="285">
        <v>1.34</v>
      </c>
      <c r="AD26" s="285">
        <v>0.08</v>
      </c>
      <c r="AE26" s="285">
        <v>0.9200000000000002</v>
      </c>
      <c r="AF26" s="285"/>
      <c r="AG26" s="285"/>
      <c r="AH26" s="285">
        <v>0.4</v>
      </c>
      <c r="AI26" s="285">
        <v>0.3</v>
      </c>
      <c r="AJ26" s="285">
        <v>0.25</v>
      </c>
      <c r="AK26" s="285"/>
      <c r="AL26" s="285"/>
      <c r="AM26" s="286"/>
      <c r="AN26" s="285">
        <v>4.16</v>
      </c>
      <c r="AO26" s="285">
        <v>19.613000000000003</v>
      </c>
      <c r="AP26" s="285">
        <v>0.937</v>
      </c>
      <c r="AQ26" s="285">
        <v>0.30000000000000004</v>
      </c>
      <c r="AR26" s="285"/>
      <c r="AS26" s="287"/>
      <c r="AT26" s="287">
        <v>6.87</v>
      </c>
      <c r="AU26" s="287">
        <v>3.15</v>
      </c>
      <c r="AV26" s="286"/>
      <c r="AW26" s="286"/>
      <c r="AX26" s="287">
        <v>71.77900000000001</v>
      </c>
      <c r="AY26" s="285">
        <v>1186.6391800000001</v>
      </c>
    </row>
    <row r="27" spans="1:51" ht="12.75">
      <c r="A27" s="304"/>
      <c r="B27" s="305" t="s">
        <v>562</v>
      </c>
      <c r="C27" s="278" t="s">
        <v>71</v>
      </c>
      <c r="D27" s="285">
        <v>349.49013</v>
      </c>
      <c r="E27" s="286"/>
      <c r="F27" s="286"/>
      <c r="G27" s="286"/>
      <c r="H27" s="286"/>
      <c r="I27" s="286"/>
      <c r="J27" s="286"/>
      <c r="K27" s="286"/>
      <c r="L27" s="286"/>
      <c r="M27" s="287">
        <v>2.4863999999999997</v>
      </c>
      <c r="N27" s="286"/>
      <c r="O27" s="287"/>
      <c r="P27" s="287">
        <v>0.11</v>
      </c>
      <c r="Q27" s="285">
        <v>0</v>
      </c>
      <c r="R27" s="286"/>
      <c r="S27" s="287">
        <v>1.6</v>
      </c>
      <c r="T27" s="285">
        <v>11.495000000000001</v>
      </c>
      <c r="U27" s="285">
        <v>4.409599999999999</v>
      </c>
      <c r="V27" s="286"/>
      <c r="W27" s="286"/>
      <c r="X27" s="285"/>
      <c r="Y27" s="285">
        <v>27.615</v>
      </c>
      <c r="Z27" s="285"/>
      <c r="AA27" s="285">
        <v>0.74</v>
      </c>
      <c r="AB27" s="285">
        <v>0.05</v>
      </c>
      <c r="AC27" s="285">
        <v>0.9600000000000002</v>
      </c>
      <c r="AD27" s="285">
        <v>0.05000000000000001</v>
      </c>
      <c r="AE27" s="285">
        <v>0.5</v>
      </c>
      <c r="AF27" s="285"/>
      <c r="AG27" s="285"/>
      <c r="AH27" s="285">
        <v>0.06</v>
      </c>
      <c r="AI27" s="285">
        <v>0.2</v>
      </c>
      <c r="AJ27" s="285">
        <v>0.08</v>
      </c>
      <c r="AK27" s="285"/>
      <c r="AL27" s="285"/>
      <c r="AM27" s="286"/>
      <c r="AN27" s="285">
        <v>1.9800000000000002</v>
      </c>
      <c r="AO27" s="285">
        <v>13.398333333333335</v>
      </c>
      <c r="AP27" s="285">
        <v>0.5616666666666666</v>
      </c>
      <c r="AQ27" s="285">
        <v>0.19000000000000003</v>
      </c>
      <c r="AR27" s="285"/>
      <c r="AS27" s="287"/>
      <c r="AT27" s="287"/>
      <c r="AU27" s="287">
        <v>2.15</v>
      </c>
      <c r="AV27" s="286"/>
      <c r="AW27" s="286"/>
      <c r="AX27" s="287">
        <v>68.636</v>
      </c>
      <c r="AY27" s="285">
        <v>389.16413</v>
      </c>
    </row>
    <row r="28" spans="1:51" ht="12.75">
      <c r="A28" s="304"/>
      <c r="B28" s="305" t="s">
        <v>563</v>
      </c>
      <c r="C28" s="278" t="s">
        <v>72</v>
      </c>
      <c r="D28" s="285">
        <v>18.476580000000002</v>
      </c>
      <c r="E28" s="286"/>
      <c r="F28" s="286"/>
      <c r="G28" s="286"/>
      <c r="H28" s="286"/>
      <c r="I28" s="286"/>
      <c r="J28" s="286"/>
      <c r="K28" s="286"/>
      <c r="L28" s="286"/>
      <c r="M28" s="287"/>
      <c r="N28" s="286"/>
      <c r="O28" s="287"/>
      <c r="P28" s="287">
        <v>0.2</v>
      </c>
      <c r="Q28" s="285"/>
      <c r="R28" s="286"/>
      <c r="S28" s="287"/>
      <c r="T28" s="285"/>
      <c r="U28" s="285"/>
      <c r="V28" s="286"/>
      <c r="W28" s="286"/>
      <c r="X28" s="285"/>
      <c r="Y28" s="285">
        <v>0.03</v>
      </c>
      <c r="Z28" s="285">
        <v>0</v>
      </c>
      <c r="AA28" s="285"/>
      <c r="AB28" s="285"/>
      <c r="AC28" s="285"/>
      <c r="AD28" s="285"/>
      <c r="AE28" s="285"/>
      <c r="AF28" s="285"/>
      <c r="AG28" s="285"/>
      <c r="AH28" s="285"/>
      <c r="AI28" s="285">
        <v>0.12000000000000001</v>
      </c>
      <c r="AJ28" s="285"/>
      <c r="AK28" s="285"/>
      <c r="AL28" s="285"/>
      <c r="AM28" s="286"/>
      <c r="AN28" s="285"/>
      <c r="AO28" s="285">
        <v>0.73</v>
      </c>
      <c r="AP28" s="285"/>
      <c r="AQ28" s="285"/>
      <c r="AR28" s="285"/>
      <c r="AS28" s="287"/>
      <c r="AT28" s="287"/>
      <c r="AU28" s="286"/>
      <c r="AV28" s="286"/>
      <c r="AW28" s="286"/>
      <c r="AX28" s="287">
        <v>1.08</v>
      </c>
      <c r="AY28" s="285">
        <v>75.30658000000001</v>
      </c>
    </row>
    <row r="29" spans="1:51" ht="12.75">
      <c r="A29" s="304"/>
      <c r="B29" s="305" t="s">
        <v>564</v>
      </c>
      <c r="C29" s="278" t="s">
        <v>73</v>
      </c>
      <c r="D29" s="285">
        <v>5.19059</v>
      </c>
      <c r="E29" s="286"/>
      <c r="F29" s="286"/>
      <c r="G29" s="286"/>
      <c r="H29" s="286"/>
      <c r="I29" s="286"/>
      <c r="J29" s="286"/>
      <c r="K29" s="286"/>
      <c r="L29" s="286"/>
      <c r="M29" s="287"/>
      <c r="N29" s="286"/>
      <c r="O29" s="287"/>
      <c r="P29" s="287"/>
      <c r="Q29" s="285"/>
      <c r="R29" s="286"/>
      <c r="S29" s="287"/>
      <c r="T29" s="285"/>
      <c r="U29" s="285"/>
      <c r="V29" s="286"/>
      <c r="W29" s="286"/>
      <c r="X29" s="285"/>
      <c r="Y29" s="285"/>
      <c r="Z29" s="285"/>
      <c r="AA29" s="285"/>
      <c r="AB29" s="285"/>
      <c r="AC29" s="285"/>
      <c r="AD29" s="285"/>
      <c r="AE29" s="285"/>
      <c r="AF29" s="285"/>
      <c r="AG29" s="285"/>
      <c r="AH29" s="285"/>
      <c r="AI29" s="285"/>
      <c r="AJ29" s="285"/>
      <c r="AK29" s="285"/>
      <c r="AL29" s="285"/>
      <c r="AM29" s="286"/>
      <c r="AN29" s="285"/>
      <c r="AO29" s="285"/>
      <c r="AP29" s="285"/>
      <c r="AQ29" s="285"/>
      <c r="AR29" s="285"/>
      <c r="AS29" s="287"/>
      <c r="AT29" s="287"/>
      <c r="AU29" s="286"/>
      <c r="AV29" s="286"/>
      <c r="AW29" s="286"/>
      <c r="AX29" s="287"/>
      <c r="AY29" s="285">
        <v>8.150590000000001</v>
      </c>
    </row>
    <row r="30" spans="1:51" ht="12.75">
      <c r="A30" s="304"/>
      <c r="B30" s="305" t="s">
        <v>565</v>
      </c>
      <c r="C30" s="278" t="s">
        <v>74</v>
      </c>
      <c r="D30" s="285">
        <v>32.66875</v>
      </c>
      <c r="E30" s="286"/>
      <c r="F30" s="286"/>
      <c r="G30" s="286"/>
      <c r="H30" s="286"/>
      <c r="I30" s="286"/>
      <c r="J30" s="286"/>
      <c r="K30" s="286"/>
      <c r="L30" s="286"/>
      <c r="M30" s="287"/>
      <c r="N30" s="286"/>
      <c r="O30" s="287"/>
      <c r="P30" s="287">
        <v>0.2</v>
      </c>
      <c r="Q30" s="285"/>
      <c r="R30" s="286"/>
      <c r="S30" s="287"/>
      <c r="T30" s="285"/>
      <c r="U30" s="285"/>
      <c r="V30" s="286"/>
      <c r="W30" s="286"/>
      <c r="X30" s="285"/>
      <c r="Y30" s="285">
        <v>1.08</v>
      </c>
      <c r="Z30" s="285"/>
      <c r="AA30" s="285"/>
      <c r="AB30" s="285"/>
      <c r="AC30" s="285"/>
      <c r="AD30" s="285"/>
      <c r="AE30" s="285"/>
      <c r="AF30" s="285"/>
      <c r="AG30" s="285"/>
      <c r="AH30" s="285"/>
      <c r="AI30" s="285"/>
      <c r="AJ30" s="285"/>
      <c r="AK30" s="285"/>
      <c r="AL30" s="285"/>
      <c r="AM30" s="286"/>
      <c r="AN30" s="285"/>
      <c r="AO30" s="285">
        <v>1.6000000000000003</v>
      </c>
      <c r="AP30" s="285"/>
      <c r="AQ30" s="285"/>
      <c r="AR30" s="285"/>
      <c r="AS30" s="287"/>
      <c r="AT30" s="287"/>
      <c r="AU30" s="286"/>
      <c r="AV30" s="286"/>
      <c r="AW30" s="286"/>
      <c r="AX30" s="287">
        <v>2.8800000000000003</v>
      </c>
      <c r="AY30" s="285">
        <v>59.79875</v>
      </c>
    </row>
    <row r="31" spans="1:51" ht="12.75">
      <c r="A31" s="304"/>
      <c r="B31" s="305" t="s">
        <v>566</v>
      </c>
      <c r="C31" s="278" t="s">
        <v>75</v>
      </c>
      <c r="D31" s="285">
        <v>13.802999999999999</v>
      </c>
      <c r="E31" s="286"/>
      <c r="F31" s="286"/>
      <c r="G31" s="286"/>
      <c r="H31" s="286"/>
      <c r="I31" s="286"/>
      <c r="J31" s="286"/>
      <c r="K31" s="286"/>
      <c r="L31" s="286"/>
      <c r="M31" s="287"/>
      <c r="N31" s="286"/>
      <c r="O31" s="287"/>
      <c r="P31" s="287"/>
      <c r="Q31" s="285"/>
      <c r="R31" s="286"/>
      <c r="S31" s="287"/>
      <c r="T31" s="285"/>
      <c r="U31" s="285"/>
      <c r="V31" s="286"/>
      <c r="W31" s="286"/>
      <c r="X31" s="285"/>
      <c r="Y31" s="285">
        <v>0.45000000000000007</v>
      </c>
      <c r="Z31" s="285"/>
      <c r="AA31" s="285"/>
      <c r="AB31" s="285"/>
      <c r="AC31" s="285"/>
      <c r="AD31" s="285"/>
      <c r="AE31" s="285"/>
      <c r="AF31" s="285"/>
      <c r="AG31" s="285"/>
      <c r="AH31" s="285"/>
      <c r="AI31" s="285"/>
      <c r="AJ31" s="285"/>
      <c r="AK31" s="285"/>
      <c r="AL31" s="285"/>
      <c r="AM31" s="286"/>
      <c r="AN31" s="285"/>
      <c r="AO31" s="285">
        <v>0.45000000000000007</v>
      </c>
      <c r="AP31" s="285"/>
      <c r="AQ31" s="285"/>
      <c r="AR31" s="285"/>
      <c r="AS31" s="287"/>
      <c r="AT31" s="287"/>
      <c r="AU31" s="286"/>
      <c r="AV31" s="286"/>
      <c r="AW31" s="286"/>
      <c r="AX31" s="287">
        <v>0.9000000000000001</v>
      </c>
      <c r="AY31" s="285">
        <v>17.273</v>
      </c>
    </row>
    <row r="32" spans="1:51" ht="12.75">
      <c r="A32" s="304"/>
      <c r="B32" s="305" t="s">
        <v>567</v>
      </c>
      <c r="C32" s="279" t="s">
        <v>7</v>
      </c>
      <c r="D32" s="285">
        <v>2.7619700000000003</v>
      </c>
      <c r="E32" s="286"/>
      <c r="F32" s="286"/>
      <c r="G32" s="286"/>
      <c r="H32" s="286"/>
      <c r="I32" s="286"/>
      <c r="J32" s="286"/>
      <c r="K32" s="286"/>
      <c r="L32" s="286"/>
      <c r="M32" s="287"/>
      <c r="N32" s="286"/>
      <c r="O32" s="287"/>
      <c r="P32" s="287"/>
      <c r="Q32" s="285"/>
      <c r="R32" s="286"/>
      <c r="S32" s="287"/>
      <c r="T32" s="285"/>
      <c r="U32" s="285"/>
      <c r="V32" s="286"/>
      <c r="W32" s="286"/>
      <c r="X32" s="285"/>
      <c r="Y32" s="285">
        <v>0.01</v>
      </c>
      <c r="Z32" s="285"/>
      <c r="AA32" s="285"/>
      <c r="AB32" s="285"/>
      <c r="AC32" s="285"/>
      <c r="AD32" s="285"/>
      <c r="AE32" s="285"/>
      <c r="AF32" s="285"/>
      <c r="AG32" s="285"/>
      <c r="AH32" s="285"/>
      <c r="AI32" s="285"/>
      <c r="AJ32" s="285"/>
      <c r="AK32" s="285"/>
      <c r="AL32" s="285"/>
      <c r="AM32" s="286"/>
      <c r="AN32" s="285"/>
      <c r="AO32" s="285"/>
      <c r="AP32" s="285"/>
      <c r="AQ32" s="285"/>
      <c r="AR32" s="285"/>
      <c r="AS32" s="287"/>
      <c r="AT32" s="287"/>
      <c r="AU32" s="286"/>
      <c r="AV32" s="286"/>
      <c r="AW32" s="286"/>
      <c r="AX32" s="287">
        <v>0.01</v>
      </c>
      <c r="AY32" s="285">
        <v>16.86197</v>
      </c>
    </row>
    <row r="33" spans="1:51" ht="12.75">
      <c r="A33" s="304"/>
      <c r="B33" s="305" t="s">
        <v>568</v>
      </c>
      <c r="C33" s="279" t="s">
        <v>8</v>
      </c>
      <c r="D33" s="285">
        <v>0.41933999999999994</v>
      </c>
      <c r="E33" s="286"/>
      <c r="F33" s="286"/>
      <c r="G33" s="286"/>
      <c r="H33" s="286"/>
      <c r="I33" s="286"/>
      <c r="J33" s="286"/>
      <c r="K33" s="286"/>
      <c r="L33" s="286"/>
      <c r="M33" s="287"/>
      <c r="N33" s="286"/>
      <c r="O33" s="287"/>
      <c r="P33" s="287"/>
      <c r="Q33" s="285"/>
      <c r="R33" s="286"/>
      <c r="S33" s="287"/>
      <c r="T33" s="285"/>
      <c r="U33" s="285"/>
      <c r="V33" s="286"/>
      <c r="W33" s="286"/>
      <c r="X33" s="285"/>
      <c r="Y33" s="285"/>
      <c r="Z33" s="285"/>
      <c r="AA33" s="285"/>
      <c r="AB33" s="285"/>
      <c r="AC33" s="285"/>
      <c r="AD33" s="285"/>
      <c r="AE33" s="285"/>
      <c r="AF33" s="285"/>
      <c r="AG33" s="285"/>
      <c r="AH33" s="285"/>
      <c r="AI33" s="285"/>
      <c r="AJ33" s="285"/>
      <c r="AK33" s="285"/>
      <c r="AL33" s="285"/>
      <c r="AM33" s="286"/>
      <c r="AN33" s="285"/>
      <c r="AO33" s="285"/>
      <c r="AP33" s="285"/>
      <c r="AQ33" s="285"/>
      <c r="AR33" s="285"/>
      <c r="AS33" s="287"/>
      <c r="AT33" s="287"/>
      <c r="AU33" s="286"/>
      <c r="AV33" s="286"/>
      <c r="AW33" s="286"/>
      <c r="AX33" s="287"/>
      <c r="AY33" s="285">
        <v>0.41933999999999994</v>
      </c>
    </row>
    <row r="34" spans="1:51" ht="15.75">
      <c r="A34" s="304"/>
      <c r="B34" s="306" t="s">
        <v>193</v>
      </c>
      <c r="C34" s="280" t="s">
        <v>16</v>
      </c>
      <c r="D34" s="285">
        <v>36.11998</v>
      </c>
      <c r="E34" s="286"/>
      <c r="F34" s="286"/>
      <c r="G34" s="286"/>
      <c r="H34" s="286"/>
      <c r="I34" s="286"/>
      <c r="J34" s="286"/>
      <c r="K34" s="286"/>
      <c r="L34" s="286"/>
      <c r="M34" s="287"/>
      <c r="N34" s="286"/>
      <c r="O34" s="287"/>
      <c r="P34" s="287"/>
      <c r="Q34" s="285"/>
      <c r="R34" s="286"/>
      <c r="S34" s="287"/>
      <c r="T34" s="285"/>
      <c r="U34" s="285"/>
      <c r="V34" s="286"/>
      <c r="W34" s="286"/>
      <c r="X34" s="285"/>
      <c r="Y34" s="285"/>
      <c r="Z34" s="285"/>
      <c r="AA34" s="285"/>
      <c r="AB34" s="285"/>
      <c r="AC34" s="285"/>
      <c r="AD34" s="285"/>
      <c r="AE34" s="285"/>
      <c r="AF34" s="285"/>
      <c r="AG34" s="285"/>
      <c r="AH34" s="285"/>
      <c r="AI34" s="285"/>
      <c r="AJ34" s="285"/>
      <c r="AK34" s="285"/>
      <c r="AL34" s="285"/>
      <c r="AM34" s="286"/>
      <c r="AN34" s="285"/>
      <c r="AO34" s="285"/>
      <c r="AP34" s="285"/>
      <c r="AQ34" s="285"/>
      <c r="AR34" s="285"/>
      <c r="AS34" s="287"/>
      <c r="AT34" s="287"/>
      <c r="AU34" s="286"/>
      <c r="AV34" s="286"/>
      <c r="AW34" s="286"/>
      <c r="AX34" s="287"/>
      <c r="AY34" s="285">
        <v>36.419979999999995</v>
      </c>
    </row>
    <row r="35" spans="1:51" ht="12.75">
      <c r="A35" s="304"/>
      <c r="B35" s="296" t="s">
        <v>195</v>
      </c>
      <c r="C35" s="281" t="s">
        <v>18</v>
      </c>
      <c r="D35" s="285">
        <v>1.28502</v>
      </c>
      <c r="E35" s="286"/>
      <c r="F35" s="286"/>
      <c r="G35" s="286"/>
      <c r="H35" s="286"/>
      <c r="I35" s="286"/>
      <c r="J35" s="286"/>
      <c r="K35" s="286"/>
      <c r="L35" s="286"/>
      <c r="M35" s="287"/>
      <c r="N35" s="286"/>
      <c r="O35" s="287"/>
      <c r="P35" s="287"/>
      <c r="Q35" s="285"/>
      <c r="R35" s="286"/>
      <c r="S35" s="287"/>
      <c r="T35" s="285"/>
      <c r="U35" s="285"/>
      <c r="V35" s="286"/>
      <c r="W35" s="286"/>
      <c r="X35" s="285"/>
      <c r="Y35" s="285"/>
      <c r="Z35" s="285"/>
      <c r="AA35" s="285"/>
      <c r="AB35" s="285"/>
      <c r="AC35" s="285"/>
      <c r="AD35" s="285"/>
      <c r="AE35" s="285"/>
      <c r="AF35" s="285"/>
      <c r="AG35" s="285"/>
      <c r="AH35" s="285"/>
      <c r="AI35" s="285"/>
      <c r="AJ35" s="285"/>
      <c r="AK35" s="285"/>
      <c r="AL35" s="285"/>
      <c r="AM35" s="286"/>
      <c r="AN35" s="285"/>
      <c r="AO35" s="285"/>
      <c r="AP35" s="285"/>
      <c r="AQ35" s="285"/>
      <c r="AR35" s="285"/>
      <c r="AS35" s="287"/>
      <c r="AT35" s="287"/>
      <c r="AU35" s="286"/>
      <c r="AV35" s="286"/>
      <c r="AW35" s="286"/>
      <c r="AX35" s="287"/>
      <c r="AY35" s="285">
        <v>6.43502</v>
      </c>
    </row>
    <row r="36" spans="1:51" ht="12.75">
      <c r="A36" s="304"/>
      <c r="B36" s="296" t="s">
        <v>203</v>
      </c>
      <c r="C36" s="281" t="s">
        <v>53</v>
      </c>
      <c r="D36" s="285">
        <v>10.04522</v>
      </c>
      <c r="E36" s="286"/>
      <c r="F36" s="286"/>
      <c r="G36" s="286"/>
      <c r="H36" s="286"/>
      <c r="I36" s="286"/>
      <c r="J36" s="286"/>
      <c r="K36" s="286"/>
      <c r="L36" s="286"/>
      <c r="M36" s="287"/>
      <c r="N36" s="286"/>
      <c r="O36" s="287"/>
      <c r="P36" s="287"/>
      <c r="Q36" s="285"/>
      <c r="R36" s="286"/>
      <c r="S36" s="287"/>
      <c r="T36" s="285"/>
      <c r="U36" s="285"/>
      <c r="V36" s="286"/>
      <c r="W36" s="286"/>
      <c r="X36" s="285"/>
      <c r="Y36" s="285"/>
      <c r="Z36" s="285"/>
      <c r="AA36" s="285"/>
      <c r="AB36" s="285"/>
      <c r="AC36" s="285"/>
      <c r="AD36" s="285"/>
      <c r="AE36" s="285"/>
      <c r="AF36" s="285"/>
      <c r="AG36" s="285"/>
      <c r="AH36" s="285"/>
      <c r="AI36" s="285"/>
      <c r="AJ36" s="285"/>
      <c r="AK36" s="285"/>
      <c r="AL36" s="285"/>
      <c r="AM36" s="286"/>
      <c r="AN36" s="285"/>
      <c r="AO36" s="285"/>
      <c r="AP36" s="285"/>
      <c r="AQ36" s="285"/>
      <c r="AR36" s="285"/>
      <c r="AS36" s="287"/>
      <c r="AT36" s="287"/>
      <c r="AU36" s="286"/>
      <c r="AV36" s="286"/>
      <c r="AW36" s="286"/>
      <c r="AX36" s="287"/>
      <c r="AY36" s="285">
        <v>14.05522</v>
      </c>
    </row>
    <row r="37" spans="1:51" ht="12.75">
      <c r="A37" s="304"/>
      <c r="B37" s="296" t="s">
        <v>264</v>
      </c>
      <c r="C37" s="281" t="s">
        <v>65</v>
      </c>
      <c r="D37" s="285">
        <v>127.45975999999999</v>
      </c>
      <c r="E37" s="286"/>
      <c r="F37" s="286"/>
      <c r="G37" s="286"/>
      <c r="H37" s="286"/>
      <c r="I37" s="286"/>
      <c r="J37" s="286"/>
      <c r="K37" s="286"/>
      <c r="L37" s="286"/>
      <c r="M37" s="287"/>
      <c r="N37" s="286"/>
      <c r="O37" s="287"/>
      <c r="P37" s="287"/>
      <c r="Q37" s="285">
        <v>0</v>
      </c>
      <c r="R37" s="286"/>
      <c r="S37" s="287">
        <v>0.3</v>
      </c>
      <c r="T37" s="285">
        <v>0.125</v>
      </c>
      <c r="U37" s="285">
        <v>0.01</v>
      </c>
      <c r="V37" s="286"/>
      <c r="W37" s="286"/>
      <c r="X37" s="285"/>
      <c r="Y37" s="285">
        <v>3.5949999999999993</v>
      </c>
      <c r="Z37" s="285">
        <v>0.1</v>
      </c>
      <c r="AA37" s="285">
        <v>0.56</v>
      </c>
      <c r="AB37" s="285">
        <v>0.01</v>
      </c>
      <c r="AC37" s="285"/>
      <c r="AD37" s="285"/>
      <c r="AE37" s="285"/>
      <c r="AF37" s="285"/>
      <c r="AG37" s="285"/>
      <c r="AH37" s="285">
        <v>0.1</v>
      </c>
      <c r="AI37" s="285"/>
      <c r="AJ37" s="285"/>
      <c r="AK37" s="285"/>
      <c r="AL37" s="285"/>
      <c r="AM37" s="286"/>
      <c r="AN37" s="285"/>
      <c r="AO37" s="285">
        <v>4.54</v>
      </c>
      <c r="AP37" s="285">
        <v>0.05</v>
      </c>
      <c r="AQ37" s="285"/>
      <c r="AR37" s="285"/>
      <c r="AS37" s="287">
        <v>0.1</v>
      </c>
      <c r="AT37" s="287">
        <v>2</v>
      </c>
      <c r="AU37" s="286"/>
      <c r="AV37" s="286"/>
      <c r="AW37" s="286"/>
      <c r="AX37" s="287">
        <v>11.489999999999998</v>
      </c>
      <c r="AY37" s="285">
        <v>140.84975999999997</v>
      </c>
    </row>
    <row r="38" spans="1:51" ht="12.75">
      <c r="A38" s="304"/>
      <c r="B38" s="296" t="s">
        <v>570</v>
      </c>
      <c r="C38" s="281" t="s">
        <v>13</v>
      </c>
      <c r="D38" s="285">
        <v>2.21666</v>
      </c>
      <c r="E38" s="286"/>
      <c r="F38" s="286"/>
      <c r="G38" s="286"/>
      <c r="H38" s="286"/>
      <c r="I38" s="286"/>
      <c r="J38" s="286"/>
      <c r="K38" s="286"/>
      <c r="L38" s="286"/>
      <c r="M38" s="287"/>
      <c r="N38" s="286"/>
      <c r="O38" s="287"/>
      <c r="P38" s="287"/>
      <c r="Q38" s="285"/>
      <c r="R38" s="286"/>
      <c r="S38" s="287"/>
      <c r="T38" s="285"/>
      <c r="U38" s="285"/>
      <c r="V38" s="286"/>
      <c r="W38" s="286"/>
      <c r="X38" s="285"/>
      <c r="Y38" s="285"/>
      <c r="Z38" s="285"/>
      <c r="AA38" s="285"/>
      <c r="AB38" s="285"/>
      <c r="AC38" s="285"/>
      <c r="AD38" s="285"/>
      <c r="AE38" s="285"/>
      <c r="AF38" s="285"/>
      <c r="AG38" s="285"/>
      <c r="AH38" s="285"/>
      <c r="AI38" s="285"/>
      <c r="AJ38" s="285"/>
      <c r="AK38" s="285"/>
      <c r="AL38" s="285"/>
      <c r="AM38" s="286"/>
      <c r="AN38" s="285"/>
      <c r="AO38" s="285"/>
      <c r="AP38" s="285"/>
      <c r="AQ38" s="285"/>
      <c r="AR38" s="285"/>
      <c r="AS38" s="287"/>
      <c r="AT38" s="287"/>
      <c r="AU38" s="286"/>
      <c r="AV38" s="286"/>
      <c r="AW38" s="286"/>
      <c r="AX38" s="287"/>
      <c r="AY38" s="285">
        <v>2.21666</v>
      </c>
    </row>
    <row r="39" spans="1:51" ht="12.75">
      <c r="A39" s="304"/>
      <c r="B39" s="305" t="s">
        <v>569</v>
      </c>
      <c r="C39" s="278" t="s">
        <v>76</v>
      </c>
      <c r="D39" s="285">
        <v>2.7818099999999997</v>
      </c>
      <c r="E39" s="286"/>
      <c r="F39" s="286"/>
      <c r="G39" s="286"/>
      <c r="H39" s="286"/>
      <c r="I39" s="286"/>
      <c r="J39" s="286"/>
      <c r="K39" s="286"/>
      <c r="L39" s="286"/>
      <c r="M39" s="287"/>
      <c r="N39" s="286"/>
      <c r="O39" s="287"/>
      <c r="P39" s="287"/>
      <c r="Q39" s="285"/>
      <c r="R39" s="286"/>
      <c r="S39" s="287"/>
      <c r="T39" s="285"/>
      <c r="U39" s="285"/>
      <c r="V39" s="286"/>
      <c r="W39" s="286"/>
      <c r="X39" s="285"/>
      <c r="Y39" s="285"/>
      <c r="Z39" s="285"/>
      <c r="AA39" s="285"/>
      <c r="AB39" s="285"/>
      <c r="AC39" s="285"/>
      <c r="AD39" s="285"/>
      <c r="AE39" s="285"/>
      <c r="AF39" s="285"/>
      <c r="AG39" s="285"/>
      <c r="AH39" s="285"/>
      <c r="AI39" s="285"/>
      <c r="AJ39" s="285"/>
      <c r="AK39" s="285"/>
      <c r="AL39" s="285"/>
      <c r="AM39" s="286"/>
      <c r="AN39" s="285"/>
      <c r="AO39" s="285"/>
      <c r="AP39" s="285"/>
      <c r="AQ39" s="285"/>
      <c r="AR39" s="285"/>
      <c r="AS39" s="287"/>
      <c r="AT39" s="287"/>
      <c r="AU39" s="286"/>
      <c r="AV39" s="286"/>
      <c r="AW39" s="286"/>
      <c r="AX39" s="287"/>
      <c r="AY39" s="285">
        <v>2.7818099999999997</v>
      </c>
    </row>
    <row r="40" spans="1:51" ht="20.25" customHeight="1">
      <c r="A40" s="302" t="s">
        <v>131</v>
      </c>
      <c r="B40" s="292" t="s">
        <v>194</v>
      </c>
      <c r="C40" s="293" t="s">
        <v>115</v>
      </c>
      <c r="D40" s="285">
        <v>0</v>
      </c>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7"/>
      <c r="AY40" s="285">
        <v>0</v>
      </c>
    </row>
    <row r="41" spans="1:51" ht="19.5" customHeight="1">
      <c r="A41" s="304" t="s">
        <v>132</v>
      </c>
      <c r="B41" s="303" t="s">
        <v>207</v>
      </c>
      <c r="C41" s="293" t="s">
        <v>208</v>
      </c>
      <c r="D41" s="285">
        <v>5.19027</v>
      </c>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7"/>
      <c r="AY41" s="285">
        <v>70.51827</v>
      </c>
    </row>
    <row r="42" spans="1:51" ht="20.25" customHeight="1">
      <c r="A42" s="302" t="s">
        <v>133</v>
      </c>
      <c r="B42" s="303" t="s">
        <v>150</v>
      </c>
      <c r="C42" s="293" t="s">
        <v>41</v>
      </c>
      <c r="D42" s="285">
        <v>522.2095850000001</v>
      </c>
      <c r="E42" s="286"/>
      <c r="F42" s="286"/>
      <c r="G42" s="286"/>
      <c r="H42" s="286"/>
      <c r="I42" s="286"/>
      <c r="J42" s="286"/>
      <c r="K42" s="286"/>
      <c r="L42" s="286"/>
      <c r="M42" s="286"/>
      <c r="N42" s="286"/>
      <c r="O42" s="287">
        <v>0</v>
      </c>
      <c r="P42" s="286"/>
      <c r="Q42" s="286"/>
      <c r="R42" s="286"/>
      <c r="S42" s="286"/>
      <c r="T42" s="286"/>
      <c r="U42" s="286"/>
      <c r="V42" s="286"/>
      <c r="W42" s="286"/>
      <c r="X42" s="285">
        <v>8.5</v>
      </c>
      <c r="Y42" s="285">
        <v>8.41</v>
      </c>
      <c r="Z42" s="285">
        <v>0.01</v>
      </c>
      <c r="AA42" s="285"/>
      <c r="AB42" s="285"/>
      <c r="AC42" s="285"/>
      <c r="AD42" s="285"/>
      <c r="AE42" s="285">
        <v>0.060000000000000005</v>
      </c>
      <c r="AF42" s="285"/>
      <c r="AG42" s="285"/>
      <c r="AH42" s="285">
        <v>0.02</v>
      </c>
      <c r="AI42" s="285"/>
      <c r="AJ42" s="285"/>
      <c r="AK42" s="285"/>
      <c r="AL42" s="285"/>
      <c r="AM42" s="286"/>
      <c r="AN42" s="286"/>
      <c r="AO42" s="285">
        <v>510.32958500000007</v>
      </c>
      <c r="AP42" s="286"/>
      <c r="AQ42" s="286"/>
      <c r="AR42" s="286"/>
      <c r="AS42" s="287">
        <v>0</v>
      </c>
      <c r="AT42" s="287">
        <v>3.38</v>
      </c>
      <c r="AU42" s="286"/>
      <c r="AV42" s="286"/>
      <c r="AW42" s="286"/>
      <c r="AX42" s="287">
        <v>11.879999999999999</v>
      </c>
      <c r="AY42" s="285">
        <v>857.3212516666667</v>
      </c>
    </row>
    <row r="43" spans="1:51" ht="20.25" customHeight="1">
      <c r="A43" s="304" t="s">
        <v>135</v>
      </c>
      <c r="B43" s="303" t="s">
        <v>151</v>
      </c>
      <c r="C43" s="293" t="s">
        <v>42</v>
      </c>
      <c r="D43" s="285">
        <v>45.64405</v>
      </c>
      <c r="E43" s="286"/>
      <c r="F43" s="286"/>
      <c r="G43" s="286"/>
      <c r="H43" s="286"/>
      <c r="I43" s="286"/>
      <c r="J43" s="286"/>
      <c r="K43" s="286"/>
      <c r="L43" s="286"/>
      <c r="M43" s="286"/>
      <c r="N43" s="286"/>
      <c r="O43" s="286"/>
      <c r="P43" s="286"/>
      <c r="Q43" s="286"/>
      <c r="R43" s="286"/>
      <c r="S43" s="286"/>
      <c r="T43" s="286"/>
      <c r="U43" s="286"/>
      <c r="V43" s="286"/>
      <c r="W43" s="286"/>
      <c r="X43" s="285">
        <v>1.57</v>
      </c>
      <c r="Y43" s="287">
        <v>1.57</v>
      </c>
      <c r="Z43" s="287"/>
      <c r="AA43" s="287"/>
      <c r="AB43" s="287"/>
      <c r="AC43" s="287"/>
      <c r="AD43" s="287"/>
      <c r="AE43" s="287"/>
      <c r="AF43" s="287"/>
      <c r="AG43" s="287"/>
      <c r="AH43" s="287"/>
      <c r="AI43" s="287"/>
      <c r="AJ43" s="287"/>
      <c r="AK43" s="287"/>
      <c r="AL43" s="287"/>
      <c r="AM43" s="286"/>
      <c r="AN43" s="286"/>
      <c r="AO43" s="286"/>
      <c r="AP43" s="285">
        <v>43.27405</v>
      </c>
      <c r="AQ43" s="286"/>
      <c r="AR43" s="286"/>
      <c r="AS43" s="285">
        <v>0.8</v>
      </c>
      <c r="AT43" s="286"/>
      <c r="AU43" s="286"/>
      <c r="AV43" s="286"/>
      <c r="AW43" s="286"/>
      <c r="AX43" s="287">
        <v>2.37</v>
      </c>
      <c r="AY43" s="285">
        <v>58.27688333333334</v>
      </c>
    </row>
    <row r="44" spans="1:51" ht="20.25" customHeight="1">
      <c r="A44" s="302" t="s">
        <v>174</v>
      </c>
      <c r="B44" s="292" t="s">
        <v>197</v>
      </c>
      <c r="C44" s="293" t="s">
        <v>1</v>
      </c>
      <c r="D44" s="285">
        <v>6.8966199999999995</v>
      </c>
      <c r="E44" s="286"/>
      <c r="F44" s="286"/>
      <c r="G44" s="286"/>
      <c r="H44" s="286"/>
      <c r="I44" s="286"/>
      <c r="J44" s="286"/>
      <c r="K44" s="286"/>
      <c r="L44" s="286"/>
      <c r="M44" s="286"/>
      <c r="N44" s="286"/>
      <c r="O44" s="286"/>
      <c r="P44" s="286"/>
      <c r="Q44" s="286"/>
      <c r="R44" s="286"/>
      <c r="S44" s="286"/>
      <c r="T44" s="287">
        <v>0</v>
      </c>
      <c r="U44" s="286"/>
      <c r="V44" s="286"/>
      <c r="W44" s="286"/>
      <c r="X44" s="285">
        <v>0</v>
      </c>
      <c r="Y44" s="285"/>
      <c r="Z44" s="285"/>
      <c r="AA44" s="285"/>
      <c r="AB44" s="285"/>
      <c r="AC44" s="285"/>
      <c r="AD44" s="285"/>
      <c r="AE44" s="285"/>
      <c r="AF44" s="285"/>
      <c r="AG44" s="285"/>
      <c r="AH44" s="285"/>
      <c r="AI44" s="285"/>
      <c r="AJ44" s="285"/>
      <c r="AK44" s="285"/>
      <c r="AL44" s="285"/>
      <c r="AM44" s="286"/>
      <c r="AN44" s="286"/>
      <c r="AO44" s="285">
        <v>0</v>
      </c>
      <c r="AP44" s="286"/>
      <c r="AQ44" s="285">
        <v>6.8966199999999995</v>
      </c>
      <c r="AR44" s="287">
        <v>0</v>
      </c>
      <c r="AS44" s="286"/>
      <c r="AT44" s="286"/>
      <c r="AU44" s="286"/>
      <c r="AV44" s="286"/>
      <c r="AW44" s="286"/>
      <c r="AX44" s="287">
        <v>0</v>
      </c>
      <c r="AY44" s="285">
        <v>12.42662</v>
      </c>
    </row>
    <row r="45" spans="1:51" ht="25.5">
      <c r="A45" s="304" t="s">
        <v>196</v>
      </c>
      <c r="B45" s="292" t="s">
        <v>199</v>
      </c>
      <c r="C45" s="293" t="s">
        <v>200</v>
      </c>
      <c r="D45" s="285">
        <v>0</v>
      </c>
      <c r="E45" s="286"/>
      <c r="F45" s="286"/>
      <c r="G45" s="286"/>
      <c r="H45" s="286"/>
      <c r="I45" s="286"/>
      <c r="J45" s="286"/>
      <c r="K45" s="286"/>
      <c r="L45" s="286"/>
      <c r="M45" s="286"/>
      <c r="N45" s="286"/>
      <c r="O45" s="286"/>
      <c r="P45" s="286"/>
      <c r="Q45" s="286"/>
      <c r="R45" s="286"/>
      <c r="S45" s="286"/>
      <c r="T45" s="286"/>
      <c r="U45" s="286"/>
      <c r="V45" s="286"/>
      <c r="W45" s="286"/>
      <c r="X45" s="285">
        <v>0</v>
      </c>
      <c r="Y45" s="286"/>
      <c r="Z45" s="286"/>
      <c r="AA45" s="286"/>
      <c r="AB45" s="286"/>
      <c r="AC45" s="286"/>
      <c r="AD45" s="286"/>
      <c r="AE45" s="286"/>
      <c r="AF45" s="286"/>
      <c r="AG45" s="286"/>
      <c r="AH45" s="286"/>
      <c r="AI45" s="286"/>
      <c r="AJ45" s="286"/>
      <c r="AK45" s="286"/>
      <c r="AL45" s="286"/>
      <c r="AM45" s="286"/>
      <c r="AN45" s="286"/>
      <c r="AO45" s="286"/>
      <c r="AP45" s="286"/>
      <c r="AQ45" s="286"/>
      <c r="AR45" s="285">
        <v>0</v>
      </c>
      <c r="AS45" s="286"/>
      <c r="AT45" s="286"/>
      <c r="AU45" s="286"/>
      <c r="AV45" s="286"/>
      <c r="AW45" s="286"/>
      <c r="AX45" s="287"/>
      <c r="AY45" s="285">
        <v>0</v>
      </c>
    </row>
    <row r="46" spans="1:51" ht="19.5" customHeight="1">
      <c r="A46" s="302" t="s">
        <v>198</v>
      </c>
      <c r="B46" s="292" t="s">
        <v>209</v>
      </c>
      <c r="C46" s="293" t="s">
        <v>54</v>
      </c>
      <c r="D46" s="285">
        <v>14.166559999999999</v>
      </c>
      <c r="E46" s="286"/>
      <c r="F46" s="286"/>
      <c r="G46" s="286"/>
      <c r="H46" s="286"/>
      <c r="I46" s="286"/>
      <c r="J46" s="286"/>
      <c r="K46" s="286"/>
      <c r="L46" s="286"/>
      <c r="M46" s="286"/>
      <c r="N46" s="286"/>
      <c r="O46" s="286"/>
      <c r="P46" s="286"/>
      <c r="Q46" s="286"/>
      <c r="R46" s="286"/>
      <c r="S46" s="286"/>
      <c r="T46" s="286"/>
      <c r="U46" s="286"/>
      <c r="V46" s="286"/>
      <c r="W46" s="286"/>
      <c r="X46" s="285">
        <v>0.05</v>
      </c>
      <c r="Y46" s="287"/>
      <c r="Z46" s="287"/>
      <c r="AA46" s="287"/>
      <c r="AB46" s="287"/>
      <c r="AC46" s="287"/>
      <c r="AD46" s="287"/>
      <c r="AE46" s="287"/>
      <c r="AF46" s="287"/>
      <c r="AG46" s="287"/>
      <c r="AH46" s="287"/>
      <c r="AI46" s="287">
        <v>0.05</v>
      </c>
      <c r="AJ46" s="287"/>
      <c r="AK46" s="287"/>
      <c r="AL46" s="287"/>
      <c r="AM46" s="286"/>
      <c r="AN46" s="286"/>
      <c r="AO46" s="286"/>
      <c r="AP46" s="286"/>
      <c r="AQ46" s="286"/>
      <c r="AR46" s="286"/>
      <c r="AS46" s="285">
        <v>14.166559999999999</v>
      </c>
      <c r="AT46" s="286"/>
      <c r="AU46" s="286"/>
      <c r="AV46" s="286"/>
      <c r="AW46" s="286"/>
      <c r="AX46" s="287">
        <v>0.05</v>
      </c>
      <c r="AY46" s="285">
        <v>15.276559999999998</v>
      </c>
    </row>
    <row r="47" spans="1:51" ht="19.5" customHeight="1">
      <c r="A47" s="304" t="s">
        <v>201</v>
      </c>
      <c r="B47" s="292" t="s">
        <v>210</v>
      </c>
      <c r="C47" s="293" t="s">
        <v>36</v>
      </c>
      <c r="D47" s="285">
        <v>532.84774</v>
      </c>
      <c r="E47" s="286"/>
      <c r="F47" s="286"/>
      <c r="G47" s="286"/>
      <c r="H47" s="286"/>
      <c r="I47" s="286"/>
      <c r="J47" s="286"/>
      <c r="K47" s="286"/>
      <c r="L47" s="286"/>
      <c r="M47" s="286"/>
      <c r="N47" s="286"/>
      <c r="O47" s="286"/>
      <c r="P47" s="286"/>
      <c r="Q47" s="286"/>
      <c r="R47" s="286"/>
      <c r="S47" s="286"/>
      <c r="T47" s="286"/>
      <c r="U47" s="286"/>
      <c r="V47" s="286"/>
      <c r="W47" s="286"/>
      <c r="X47" s="285">
        <v>19.900000000000002</v>
      </c>
      <c r="Y47" s="287">
        <v>2.54</v>
      </c>
      <c r="Z47" s="287">
        <v>0.06</v>
      </c>
      <c r="AA47" s="287">
        <v>17.3</v>
      </c>
      <c r="AB47" s="287"/>
      <c r="AC47" s="287"/>
      <c r="AD47" s="287"/>
      <c r="AE47" s="287"/>
      <c r="AF47" s="287"/>
      <c r="AG47" s="287"/>
      <c r="AH47" s="287"/>
      <c r="AI47" s="287"/>
      <c r="AJ47" s="287"/>
      <c r="AK47" s="287"/>
      <c r="AL47" s="287"/>
      <c r="AM47" s="286"/>
      <c r="AN47" s="286"/>
      <c r="AO47" s="286"/>
      <c r="AP47" s="286"/>
      <c r="AQ47" s="286"/>
      <c r="AR47" s="286"/>
      <c r="AS47" s="286"/>
      <c r="AT47" s="285">
        <v>532.84774</v>
      </c>
      <c r="AU47" s="286"/>
      <c r="AV47" s="286"/>
      <c r="AW47" s="286"/>
      <c r="AX47" s="287">
        <v>19.900000000000002</v>
      </c>
      <c r="AY47" s="285">
        <v>582.14774</v>
      </c>
    </row>
    <row r="48" spans="1:51" ht="19.5" customHeight="1">
      <c r="A48" s="302" t="s">
        <v>202</v>
      </c>
      <c r="B48" s="292" t="s">
        <v>211</v>
      </c>
      <c r="C48" s="293" t="s">
        <v>37</v>
      </c>
      <c r="D48" s="285">
        <v>19.568260000000002</v>
      </c>
      <c r="E48" s="286"/>
      <c r="F48" s="286"/>
      <c r="G48" s="286"/>
      <c r="H48" s="286"/>
      <c r="I48" s="286"/>
      <c r="J48" s="286"/>
      <c r="K48" s="286"/>
      <c r="L48" s="286"/>
      <c r="M48" s="286"/>
      <c r="N48" s="286"/>
      <c r="O48" s="286"/>
      <c r="P48" s="286"/>
      <c r="Q48" s="286"/>
      <c r="R48" s="286"/>
      <c r="S48" s="286"/>
      <c r="T48" s="286"/>
      <c r="U48" s="287">
        <v>0</v>
      </c>
      <c r="V48" s="286"/>
      <c r="W48" s="286"/>
      <c r="X48" s="287">
        <v>0</v>
      </c>
      <c r="Y48" s="287"/>
      <c r="Z48" s="287"/>
      <c r="AA48" s="287"/>
      <c r="AB48" s="287"/>
      <c r="AC48" s="287"/>
      <c r="AD48" s="287"/>
      <c r="AE48" s="287"/>
      <c r="AF48" s="287"/>
      <c r="AG48" s="287"/>
      <c r="AH48" s="287"/>
      <c r="AI48" s="287"/>
      <c r="AJ48" s="287"/>
      <c r="AK48" s="287"/>
      <c r="AL48" s="287"/>
      <c r="AM48" s="286"/>
      <c r="AN48" s="286"/>
      <c r="AO48" s="285"/>
      <c r="AP48" s="286"/>
      <c r="AQ48" s="286"/>
      <c r="AR48" s="286"/>
      <c r="AS48" s="287">
        <v>0</v>
      </c>
      <c r="AT48" s="286"/>
      <c r="AU48" s="285">
        <v>19.568260000000002</v>
      </c>
      <c r="AV48" s="286"/>
      <c r="AW48" s="285"/>
      <c r="AX48" s="287">
        <v>0</v>
      </c>
      <c r="AY48" s="285">
        <v>84.50826</v>
      </c>
    </row>
    <row r="49" spans="1:51" ht="19.5" customHeight="1">
      <c r="A49" s="304" t="s">
        <v>204</v>
      </c>
      <c r="B49" s="303" t="s">
        <v>146</v>
      </c>
      <c r="C49" s="293" t="s">
        <v>109</v>
      </c>
      <c r="D49" s="285">
        <v>0.31945</v>
      </c>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5"/>
      <c r="AP49" s="286"/>
      <c r="AQ49" s="286"/>
      <c r="AR49" s="286"/>
      <c r="AS49" s="286"/>
      <c r="AT49" s="286"/>
      <c r="AU49" s="286"/>
      <c r="AV49" s="285">
        <v>0.31945</v>
      </c>
      <c r="AW49" s="286"/>
      <c r="AX49" s="287">
        <v>0</v>
      </c>
      <c r="AY49" s="285">
        <v>0.31945</v>
      </c>
    </row>
    <row r="50" spans="1:51" ht="19.5" customHeight="1">
      <c r="A50" s="290">
        <v>3</v>
      </c>
      <c r="B50" s="289" t="s">
        <v>147</v>
      </c>
      <c r="C50" s="290" t="s">
        <v>52</v>
      </c>
      <c r="D50" s="307">
        <v>514.6616899999999</v>
      </c>
      <c r="E50" s="308"/>
      <c r="F50" s="308"/>
      <c r="G50" s="308"/>
      <c r="H50" s="308"/>
      <c r="I50" s="308"/>
      <c r="J50" s="308"/>
      <c r="K50" s="308"/>
      <c r="L50" s="308"/>
      <c r="M50" s="309">
        <v>3.2800000000000002</v>
      </c>
      <c r="N50" s="308"/>
      <c r="O50" s="309">
        <v>1.4</v>
      </c>
      <c r="P50" s="309">
        <v>0.3</v>
      </c>
      <c r="Q50" s="309">
        <v>0</v>
      </c>
      <c r="R50" s="308"/>
      <c r="S50" s="309">
        <v>0.02</v>
      </c>
      <c r="T50" s="309">
        <v>13.260000000000002</v>
      </c>
      <c r="U50" s="309">
        <v>2.814</v>
      </c>
      <c r="V50" s="308"/>
      <c r="W50" s="308"/>
      <c r="X50" s="309">
        <v>60.411199999999994</v>
      </c>
      <c r="Y50" s="309">
        <v>26.5012</v>
      </c>
      <c r="Z50" s="309">
        <v>24.809999999999995</v>
      </c>
      <c r="AA50" s="309">
        <v>1</v>
      </c>
      <c r="AB50" s="309">
        <v>0.04</v>
      </c>
      <c r="AC50" s="309">
        <v>0.07</v>
      </c>
      <c r="AD50" s="309">
        <v>2.35</v>
      </c>
      <c r="AE50" s="309">
        <v>0.91</v>
      </c>
      <c r="AF50" s="309"/>
      <c r="AG50" s="309"/>
      <c r="AH50" s="309">
        <v>0.15000000000000002</v>
      </c>
      <c r="AI50" s="309">
        <v>0.31</v>
      </c>
      <c r="AJ50" s="309">
        <v>4.27</v>
      </c>
      <c r="AK50" s="309"/>
      <c r="AL50" s="309"/>
      <c r="AM50" s="308"/>
      <c r="AN50" s="309">
        <v>1.8748</v>
      </c>
      <c r="AO50" s="309">
        <v>14.618500000000001</v>
      </c>
      <c r="AP50" s="309">
        <v>0.1815</v>
      </c>
      <c r="AQ50" s="309">
        <v>0</v>
      </c>
      <c r="AR50" s="308"/>
      <c r="AS50" s="309">
        <v>0.1</v>
      </c>
      <c r="AT50" s="309">
        <v>6.41</v>
      </c>
      <c r="AU50" s="309">
        <v>0.3</v>
      </c>
      <c r="AV50" s="308"/>
      <c r="AW50" s="308"/>
      <c r="AX50" s="309">
        <v>104.96999999999997</v>
      </c>
      <c r="AY50" s="285">
        <v>409.69168999999994</v>
      </c>
    </row>
    <row r="51" spans="1:51" ht="21" customHeight="1">
      <c r="A51" s="293"/>
      <c r="B51" s="292" t="s">
        <v>33</v>
      </c>
      <c r="C51" s="293"/>
      <c r="D51" s="286"/>
      <c r="E51" s="286"/>
      <c r="F51" s="286"/>
      <c r="G51" s="286"/>
      <c r="H51" s="285">
        <v>3.4</v>
      </c>
      <c r="I51" s="285">
        <v>0</v>
      </c>
      <c r="J51" s="286"/>
      <c r="K51" s="286"/>
      <c r="L51" s="285">
        <v>0</v>
      </c>
      <c r="M51" s="285">
        <v>52.381</v>
      </c>
      <c r="N51" s="286"/>
      <c r="O51" s="287">
        <v>2.3499999999999996</v>
      </c>
      <c r="P51" s="285">
        <v>5.05</v>
      </c>
      <c r="Q51" s="285">
        <v>0</v>
      </c>
      <c r="R51" s="286"/>
      <c r="S51" s="285">
        <v>54.18</v>
      </c>
      <c r="T51" s="285">
        <v>305.75399999999996</v>
      </c>
      <c r="U51" s="285">
        <v>127.32</v>
      </c>
      <c r="V51" s="286"/>
      <c r="W51" s="286"/>
      <c r="X51" s="285">
        <v>764.9679999999998</v>
      </c>
      <c r="Y51" s="285">
        <v>512.958</v>
      </c>
      <c r="Z51" s="285">
        <v>108.30999999999999</v>
      </c>
      <c r="AA51" s="285">
        <v>57.910000000000004</v>
      </c>
      <c r="AB51" s="285">
        <v>2.9600000000000004</v>
      </c>
      <c r="AC51" s="285">
        <v>30.009999999999998</v>
      </c>
      <c r="AD51" s="285">
        <v>4.37</v>
      </c>
      <c r="AE51" s="285">
        <v>14.11</v>
      </c>
      <c r="AF51" s="285"/>
      <c r="AG51" s="285">
        <v>0.3</v>
      </c>
      <c r="AH51" s="285">
        <v>5.1499999999999995</v>
      </c>
      <c r="AI51" s="285">
        <v>4.01</v>
      </c>
      <c r="AJ51" s="285">
        <v>24.88</v>
      </c>
      <c r="AK51" s="285"/>
      <c r="AL51" s="285"/>
      <c r="AM51" s="286"/>
      <c r="AN51" s="285">
        <v>65.328</v>
      </c>
      <c r="AO51" s="285">
        <v>346.9916666666667</v>
      </c>
      <c r="AP51" s="285">
        <v>15.002833333333335</v>
      </c>
      <c r="AQ51" s="285">
        <v>5.529999999999999</v>
      </c>
      <c r="AR51" s="285">
        <v>0</v>
      </c>
      <c r="AS51" s="285">
        <v>1.16</v>
      </c>
      <c r="AT51" s="287">
        <v>69.19999999999999</v>
      </c>
      <c r="AU51" s="287">
        <v>64.94</v>
      </c>
      <c r="AV51" s="286"/>
      <c r="AW51" s="286"/>
      <c r="AX51" s="287"/>
      <c r="AY51" s="286"/>
    </row>
    <row r="52" spans="1:51" s="310" customFormat="1" ht="21" customHeight="1">
      <c r="A52" s="290"/>
      <c r="B52" s="289" t="s">
        <v>534</v>
      </c>
      <c r="C52" s="290"/>
      <c r="D52" s="308"/>
      <c r="E52" s="307">
        <v>4768.0098929999995</v>
      </c>
      <c r="F52" s="307">
        <v>1603.5403</v>
      </c>
      <c r="G52" s="307">
        <v>1089.522299999999</v>
      </c>
      <c r="H52" s="307">
        <v>16.924005</v>
      </c>
      <c r="I52" s="307">
        <v>144.532873</v>
      </c>
      <c r="J52" s="307">
        <v>0</v>
      </c>
      <c r="K52" s="307">
        <v>0</v>
      </c>
      <c r="L52" s="307">
        <v>172.90106</v>
      </c>
      <c r="M52" s="307">
        <v>64.98190000000001</v>
      </c>
      <c r="N52" s="307">
        <v>5170.969005000002</v>
      </c>
      <c r="O52" s="307">
        <v>18.981409999999997</v>
      </c>
      <c r="P52" s="307">
        <v>247.07415</v>
      </c>
      <c r="Q52" s="307">
        <v>0</v>
      </c>
      <c r="R52" s="307">
        <v>0</v>
      </c>
      <c r="S52" s="307">
        <v>65.63029999999999</v>
      </c>
      <c r="T52" s="307">
        <v>713.0408199999999</v>
      </c>
      <c r="U52" s="307">
        <v>294.9797</v>
      </c>
      <c r="V52" s="307">
        <v>0</v>
      </c>
      <c r="W52" s="307"/>
      <c r="X52" s="307">
        <v>1956.3719899999996</v>
      </c>
      <c r="Y52" s="307"/>
      <c r="Z52" s="307"/>
      <c r="AA52" s="307"/>
      <c r="AB52" s="307"/>
      <c r="AC52" s="307"/>
      <c r="AD52" s="307"/>
      <c r="AE52" s="307"/>
      <c r="AF52" s="307"/>
      <c r="AG52" s="307"/>
      <c r="AH52" s="307"/>
      <c r="AI52" s="307"/>
      <c r="AJ52" s="307"/>
      <c r="AK52" s="307"/>
      <c r="AL52" s="307"/>
      <c r="AM52" s="307">
        <v>0</v>
      </c>
      <c r="AN52" s="307">
        <v>70.51827</v>
      </c>
      <c r="AO52" s="307">
        <v>857.3212516666667</v>
      </c>
      <c r="AP52" s="307">
        <v>58.27688333333334</v>
      </c>
      <c r="AQ52" s="307">
        <v>12.42662</v>
      </c>
      <c r="AR52" s="307">
        <v>0</v>
      </c>
      <c r="AS52" s="307">
        <v>15.276559999999998</v>
      </c>
      <c r="AT52" s="307">
        <v>582.14774</v>
      </c>
      <c r="AU52" s="307">
        <v>84.50826</v>
      </c>
      <c r="AV52" s="307">
        <v>0.31945</v>
      </c>
      <c r="AW52" s="307">
        <v>409.69168999999994</v>
      </c>
      <c r="AX52" s="309"/>
      <c r="AY52" s="308"/>
    </row>
    <row r="54" ht="12.75">
      <c r="I54" s="311"/>
    </row>
    <row r="58" ht="12.75">
      <c r="T58" s="311"/>
    </row>
  </sheetData>
  <sheetProtection/>
  <mergeCells count="9">
    <mergeCell ref="A1:AY1"/>
    <mergeCell ref="A2:AY2"/>
    <mergeCell ref="A4:A5"/>
    <mergeCell ref="B4:B5"/>
    <mergeCell ref="C4:C5"/>
    <mergeCell ref="D4:D5"/>
    <mergeCell ref="E4:AW4"/>
    <mergeCell ref="AX4:AX5"/>
    <mergeCell ref="AY4:AY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P42"/>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I21" sqref="I21"/>
    </sheetView>
  </sheetViews>
  <sheetFormatPr defaultColWidth="9.140625" defaultRowHeight="12.75"/>
  <cols>
    <col min="2" max="2" width="28.7109375" style="0" customWidth="1"/>
    <col min="4" max="4" width="5.421875" style="0" bestFit="1" customWidth="1"/>
    <col min="5" max="5" width="6.00390625" style="0" customWidth="1"/>
    <col min="6" max="6" width="5.28125" style="0" bestFit="1" customWidth="1"/>
    <col min="7" max="8" width="5.7109375" style="0" bestFit="1" customWidth="1"/>
    <col min="9" max="9" width="7.7109375" style="0" customWidth="1"/>
    <col min="10" max="10" width="7.421875" style="0" customWidth="1"/>
    <col min="11" max="11" width="5.28125" style="0" bestFit="1" customWidth="1"/>
    <col min="12" max="12" width="5.57421875" style="0" bestFit="1" customWidth="1"/>
    <col min="13" max="13" width="6.57421875" style="0" customWidth="1"/>
    <col min="14" max="14" width="5.00390625" style="0" bestFit="1" customWidth="1"/>
    <col min="15" max="15" width="5.7109375" style="0" bestFit="1" customWidth="1"/>
    <col min="16" max="16" width="5.57421875" style="0" bestFit="1" customWidth="1"/>
    <col min="17" max="17" width="7.00390625" style="0" customWidth="1"/>
    <col min="18" max="18" width="5.28125" style="0" bestFit="1" customWidth="1"/>
    <col min="19" max="19" width="7.140625" style="0" customWidth="1"/>
    <col min="20" max="20" width="5.7109375" style="0" bestFit="1" customWidth="1"/>
    <col min="21" max="21" width="5.28125" style="0" bestFit="1" customWidth="1"/>
    <col min="22" max="22" width="6.57421875" style="0" bestFit="1" customWidth="1"/>
    <col min="23" max="23" width="5.57421875" style="0" bestFit="1" customWidth="1"/>
    <col min="24" max="24" width="5.421875" style="0" bestFit="1" customWidth="1"/>
    <col min="25" max="25" width="5.57421875" style="0" bestFit="1" customWidth="1"/>
    <col min="26" max="26" width="7.00390625" style="0" customWidth="1"/>
    <col min="27" max="27" width="5.421875" style="0" bestFit="1" customWidth="1"/>
    <col min="28" max="29" width="5.57421875" style="0" bestFit="1" customWidth="1"/>
    <col min="30" max="30" width="6.57421875" style="0" bestFit="1" customWidth="1"/>
    <col min="31" max="31" width="5.421875" style="0" bestFit="1" customWidth="1"/>
    <col min="32" max="32" width="5.57421875" style="0" bestFit="1" customWidth="1"/>
    <col min="33" max="33" width="5.421875" style="0" bestFit="1" customWidth="1"/>
    <col min="34" max="34" width="6.140625" style="0" customWidth="1"/>
    <col min="35" max="35" width="5.421875" style="0" bestFit="1" customWidth="1"/>
    <col min="36" max="36" width="6.421875" style="0" customWidth="1"/>
    <col min="37" max="37" width="5.8515625" style="0" bestFit="1" customWidth="1"/>
    <col min="38" max="38" width="5.421875" style="0" bestFit="1" customWidth="1"/>
    <col min="39" max="39" width="5.140625" style="0" bestFit="1" customWidth="1"/>
  </cols>
  <sheetData>
    <row r="1" spans="7:39" ht="12.75">
      <c r="G1" s="36" t="e">
        <f>H3+H4+H11</f>
        <v>#REF!</v>
      </c>
      <c r="H1" s="36" t="e">
        <f>H3+H4</f>
        <v>#REF!</v>
      </c>
      <c r="I1" t="e">
        <f aca="true" t="shared" si="0" ref="I1:AL1">I3+I4</f>
        <v>#REF!</v>
      </c>
      <c r="J1" s="36" t="e">
        <f t="shared" si="0"/>
        <v>#REF!</v>
      </c>
      <c r="K1" s="36" t="e">
        <f t="shared" si="0"/>
        <v>#REF!</v>
      </c>
      <c r="L1" s="36" t="e">
        <f t="shared" si="0"/>
        <v>#REF!</v>
      </c>
      <c r="M1" s="36" t="e">
        <f t="shared" si="0"/>
        <v>#REF!</v>
      </c>
      <c r="N1" s="36" t="e">
        <f t="shared" si="0"/>
        <v>#REF!</v>
      </c>
      <c r="O1" s="36" t="e">
        <f t="shared" si="0"/>
        <v>#REF!</v>
      </c>
      <c r="P1" s="36" t="e">
        <f t="shared" si="0"/>
        <v>#REF!</v>
      </c>
      <c r="Q1" s="36" t="e">
        <f t="shared" si="0"/>
        <v>#REF!</v>
      </c>
      <c r="R1" s="36" t="e">
        <f t="shared" si="0"/>
        <v>#REF!</v>
      </c>
      <c r="S1" s="36" t="e">
        <f t="shared" si="0"/>
        <v>#REF!</v>
      </c>
      <c r="T1" s="36" t="e">
        <f t="shared" si="0"/>
        <v>#REF!</v>
      </c>
      <c r="U1" s="36" t="e">
        <f t="shared" si="0"/>
        <v>#REF!</v>
      </c>
      <c r="V1" s="36" t="e">
        <f t="shared" si="0"/>
        <v>#REF!</v>
      </c>
      <c r="W1" t="e">
        <f t="shared" si="0"/>
        <v>#REF!</v>
      </c>
      <c r="X1" s="36" t="e">
        <f t="shared" si="0"/>
        <v>#REF!</v>
      </c>
      <c r="Y1" s="36" t="e">
        <f t="shared" si="0"/>
        <v>#REF!</v>
      </c>
      <c r="Z1" s="36" t="e">
        <f t="shared" si="0"/>
        <v>#REF!</v>
      </c>
      <c r="AA1" s="36" t="e">
        <f t="shared" si="0"/>
        <v>#REF!</v>
      </c>
      <c r="AB1" s="36" t="e">
        <f t="shared" si="0"/>
        <v>#REF!</v>
      </c>
      <c r="AC1" s="36" t="e">
        <f t="shared" si="0"/>
        <v>#REF!</v>
      </c>
      <c r="AD1" s="36" t="e">
        <f t="shared" si="0"/>
        <v>#REF!</v>
      </c>
      <c r="AE1" s="36" t="e">
        <f t="shared" si="0"/>
        <v>#REF!</v>
      </c>
      <c r="AF1" s="36" t="e">
        <f t="shared" si="0"/>
        <v>#REF!</v>
      </c>
      <c r="AG1" s="36" t="e">
        <f t="shared" si="0"/>
        <v>#REF!</v>
      </c>
      <c r="AH1" s="36" t="e">
        <f t="shared" si="0"/>
        <v>#REF!</v>
      </c>
      <c r="AI1" s="36" t="e">
        <f t="shared" si="0"/>
        <v>#REF!</v>
      </c>
      <c r="AJ1" s="36" t="e">
        <f t="shared" si="0"/>
        <v>#REF!</v>
      </c>
      <c r="AK1" s="36" t="e">
        <f t="shared" si="0"/>
        <v>#REF!</v>
      </c>
      <c r="AL1" s="36" t="e">
        <f t="shared" si="0"/>
        <v>#REF!</v>
      </c>
      <c r="AM1" s="36" t="e">
        <f>AM3+AM4</f>
        <v>#REF!</v>
      </c>
    </row>
    <row r="2" spans="1:42" ht="15">
      <c r="A2" s="49"/>
      <c r="B2" s="50"/>
      <c r="C2" s="51"/>
      <c r="D2" s="24" t="s">
        <v>123</v>
      </c>
      <c r="E2" s="24" t="s">
        <v>35</v>
      </c>
      <c r="F2" s="24" t="s">
        <v>158</v>
      </c>
      <c r="G2" s="24" t="s">
        <v>34</v>
      </c>
      <c r="H2" s="25" t="s">
        <v>50</v>
      </c>
      <c r="I2" s="25" t="s">
        <v>41</v>
      </c>
      <c r="J2" s="25" t="s">
        <v>42</v>
      </c>
      <c r="K2" s="25" t="s">
        <v>3</v>
      </c>
      <c r="L2" s="25" t="s">
        <v>4</v>
      </c>
      <c r="M2" s="25" t="s">
        <v>64</v>
      </c>
      <c r="N2" s="25" t="s">
        <v>2</v>
      </c>
      <c r="O2" s="25" t="s">
        <v>187</v>
      </c>
      <c r="P2" s="25" t="s">
        <v>44</v>
      </c>
      <c r="Q2" s="25" t="s">
        <v>189</v>
      </c>
      <c r="R2" s="25" t="s">
        <v>187</v>
      </c>
      <c r="S2" s="25" t="s">
        <v>46</v>
      </c>
      <c r="T2" s="25" t="s">
        <v>208</v>
      </c>
      <c r="U2" s="25" t="s">
        <v>206</v>
      </c>
      <c r="V2" t="s">
        <v>70</v>
      </c>
      <c r="W2" t="s">
        <v>71</v>
      </c>
      <c r="X2" t="s">
        <v>7</v>
      </c>
      <c r="Y2" t="s">
        <v>13</v>
      </c>
      <c r="Z2" t="s">
        <v>72</v>
      </c>
      <c r="AA2" t="s">
        <v>73</v>
      </c>
      <c r="AB2" t="s">
        <v>74</v>
      </c>
      <c r="AC2" t="s">
        <v>75</v>
      </c>
      <c r="AD2" t="s">
        <v>76</v>
      </c>
      <c r="AE2" s="25" t="s">
        <v>16</v>
      </c>
      <c r="AF2" s="25" t="s">
        <v>18</v>
      </c>
      <c r="AG2" s="25" t="s">
        <v>53</v>
      </c>
      <c r="AH2" s="25" t="s">
        <v>54</v>
      </c>
      <c r="AI2" s="25" t="s">
        <v>65</v>
      </c>
      <c r="AJ2" s="25" t="s">
        <v>36</v>
      </c>
      <c r="AK2" s="25" t="s">
        <v>37</v>
      </c>
      <c r="AL2" s="25" t="s">
        <v>109</v>
      </c>
      <c r="AM2" s="25" t="s">
        <v>52</v>
      </c>
      <c r="AO2" s="36" t="e">
        <f>AN3+AN4+AN5+AN6+AN7+AN11-H3-H4-H11</f>
        <v>#REF!</v>
      </c>
      <c r="AP2" s="36"/>
    </row>
    <row r="3" spans="1:42" ht="14.25" customHeight="1">
      <c r="A3" s="6" t="s">
        <v>82</v>
      </c>
      <c r="B3" s="15" t="s">
        <v>172</v>
      </c>
      <c r="C3" s="11" t="s">
        <v>156</v>
      </c>
      <c r="D3" s="26" t="e">
        <f>#REF!+#REF!+#REF!+#REF!+#REF!</f>
        <v>#REF!</v>
      </c>
      <c r="E3" s="26" t="e">
        <f>#REF!+#REF!+#REF!+#REF!+#REF!</f>
        <v>#REF!</v>
      </c>
      <c r="F3" s="26" t="e">
        <f>#REF!+#REF!+#REF!+#REF!+#REF!</f>
        <v>#REF!</v>
      </c>
      <c r="G3" s="26" t="e">
        <f>#REF!+#REF!+#REF!+#REF!+#REF!</f>
        <v>#REF!</v>
      </c>
      <c r="H3" s="26" t="e">
        <f>#REF!+#REF!+#REF!+#REF!+#REF!</f>
        <v>#REF!</v>
      </c>
      <c r="I3" s="26" t="e">
        <f>#REF!+#REF!+#REF!+#REF!+#REF!</f>
        <v>#REF!</v>
      </c>
      <c r="J3" s="26" t="e">
        <f>#REF!+#REF!+#REF!+#REF!+#REF!</f>
        <v>#REF!</v>
      </c>
      <c r="K3" s="26" t="e">
        <f>#REF!+#REF!+#REF!+#REF!+#REF!</f>
        <v>#REF!</v>
      </c>
      <c r="L3" t="e">
        <f>#REF!+#REF!+#REF!+#REF!+#REF!</f>
        <v>#REF!</v>
      </c>
      <c r="M3" s="26" t="e">
        <f>#REF!+#REF!+#REF!+#REF!+#REF!</f>
        <v>#REF!</v>
      </c>
      <c r="N3" s="26" t="e">
        <f>#REF!+#REF!+#REF!+#REF!+#REF!</f>
        <v>#REF!</v>
      </c>
      <c r="O3" s="26" t="e">
        <f>#REF!+#REF!+#REF!+#REF!+#REF!</f>
        <v>#REF!</v>
      </c>
      <c r="P3" s="26" t="e">
        <f>#REF!+#REF!+#REF!+#REF!+#REF!</f>
        <v>#REF!</v>
      </c>
      <c r="Q3" s="26" t="e">
        <f>#REF!+#REF!+#REF!+#REF!+#REF!</f>
        <v>#REF!</v>
      </c>
      <c r="R3" s="26" t="e">
        <f>#REF!+#REF!+#REF!+#REF!+#REF!</f>
        <v>#REF!</v>
      </c>
      <c r="S3" s="26" t="e">
        <f>#REF!+#REF!+#REF!+#REF!+#REF!</f>
        <v>#REF!</v>
      </c>
      <c r="T3" s="26" t="e">
        <f>#REF!+#REF!+#REF!+#REF!+#REF!</f>
        <v>#REF!</v>
      </c>
      <c r="U3" s="26" t="e">
        <f>#REF!+#REF!+#REF!+#REF!+#REF!</f>
        <v>#REF!</v>
      </c>
      <c r="V3" t="e">
        <f>#REF!+#REF!+#REF!+#REF!+#REF!</f>
        <v>#REF!</v>
      </c>
      <c r="W3" t="e">
        <f>#REF!+#REF!+#REF!+#REF!+#REF!</f>
        <v>#REF!</v>
      </c>
      <c r="X3" t="e">
        <f>#REF!+#REF!+#REF!+#REF!+#REF!</f>
        <v>#REF!</v>
      </c>
      <c r="Y3" t="e">
        <f>#REF!+#REF!+#REF!+#REF!+#REF!</f>
        <v>#REF!</v>
      </c>
      <c r="Z3" t="e">
        <f>#REF!+#REF!+#REF!+#REF!+#REF!</f>
        <v>#REF!</v>
      </c>
      <c r="AA3" t="e">
        <f>#REF!+#REF!+#REF!+#REF!+#REF!</f>
        <v>#REF!</v>
      </c>
      <c r="AB3" t="e">
        <f>#REF!+#REF!+#REF!+#REF!+#REF!</f>
        <v>#REF!</v>
      </c>
      <c r="AC3" t="e">
        <f>#REF!+#REF!+#REF!+#REF!+#REF!</f>
        <v>#REF!</v>
      </c>
      <c r="AD3" t="e">
        <f>#REF!+#REF!+#REF!+#REF!+#REF!</f>
        <v>#REF!</v>
      </c>
      <c r="AE3" s="26" t="e">
        <f>#REF!+#REF!+#REF!+#REF!+#REF!</f>
        <v>#REF!</v>
      </c>
      <c r="AF3" s="26" t="e">
        <f>#REF!+#REF!+#REF!+#REF!+#REF!</f>
        <v>#REF!</v>
      </c>
      <c r="AG3" s="26" t="e">
        <f>#REF!+#REF!+#REF!+#REF!+#REF!</f>
        <v>#REF!</v>
      </c>
      <c r="AH3" s="26" t="e">
        <f>#REF!+#REF!+#REF!+#REF!+#REF!</f>
        <v>#REF!</v>
      </c>
      <c r="AI3" s="26" t="e">
        <f>#REF!+#REF!+#REF!+#REF!+#REF!</f>
        <v>#REF!</v>
      </c>
      <c r="AJ3" s="26" t="e">
        <f>#REF!+#REF!+#REF!+#REF!+#REF!</f>
        <v>#REF!</v>
      </c>
      <c r="AK3" s="26" t="e">
        <f>#REF!+#REF!+#REF!+#REF!+#REF!</f>
        <v>#REF!</v>
      </c>
      <c r="AL3" s="26" t="e">
        <f>#REF!+#REF!+#REF!+#REF!+#REF!</f>
        <v>#REF!</v>
      </c>
      <c r="AM3" s="26" t="e">
        <f>#REF!+#REF!+#REF!+#REF!+#REF!</f>
        <v>#REF!</v>
      </c>
      <c r="AN3" s="36" t="e">
        <f>SUM(D3:AM3)</f>
        <v>#REF!</v>
      </c>
      <c r="AO3" s="36"/>
      <c r="AP3" s="36"/>
    </row>
    <row r="4" spans="1:42" ht="14.25" customHeight="1">
      <c r="A4" s="6" t="s">
        <v>83</v>
      </c>
      <c r="B4" s="15" t="s">
        <v>120</v>
      </c>
      <c r="C4" s="11" t="s">
        <v>157</v>
      </c>
      <c r="D4" s="26" t="e">
        <f>#REF!+#REF!+#REF!+#REF!+#REF!</f>
        <v>#REF!</v>
      </c>
      <c r="E4" s="26" t="e">
        <f>#REF!+#REF!+#REF!+#REF!+#REF!</f>
        <v>#REF!</v>
      </c>
      <c r="F4" s="26" t="e">
        <f>#REF!+#REF!+#REF!+#REF!+#REF!</f>
        <v>#REF!</v>
      </c>
      <c r="G4" s="26" t="e">
        <f>#REF!+#REF!+#REF!+#REF!+#REF!</f>
        <v>#REF!</v>
      </c>
      <c r="H4" s="26" t="e">
        <f>#REF!+#REF!+#REF!+#REF!+#REF!</f>
        <v>#REF!</v>
      </c>
      <c r="I4" s="26" t="e">
        <f>#REF!+#REF!+#REF!+#REF!+#REF!</f>
        <v>#REF!</v>
      </c>
      <c r="J4" s="26" t="e">
        <f>#REF!+#REF!+#REF!+#REF!+#REF!</f>
        <v>#REF!</v>
      </c>
      <c r="K4" s="26" t="e">
        <f>#REF!+#REF!+#REF!+#REF!+#REF!</f>
        <v>#REF!</v>
      </c>
      <c r="L4" s="26" t="e">
        <f>#REF!+#REF!+#REF!+#REF!+#REF!</f>
        <v>#REF!</v>
      </c>
      <c r="M4" s="26" t="e">
        <f>#REF!+#REF!+#REF!+#REF!+#REF!</f>
        <v>#REF!</v>
      </c>
      <c r="N4" s="26" t="e">
        <f>#REF!+#REF!+#REF!+#REF!+#REF!</f>
        <v>#REF!</v>
      </c>
      <c r="O4" s="26" t="e">
        <f>#REF!+#REF!+#REF!+#REF!+#REF!</f>
        <v>#REF!</v>
      </c>
      <c r="P4" s="26" t="e">
        <f>#REF!+#REF!+#REF!+#REF!+#REF!</f>
        <v>#REF!</v>
      </c>
      <c r="Q4" s="26" t="e">
        <f>#REF!+#REF!+#REF!+#REF!+#REF!</f>
        <v>#REF!</v>
      </c>
      <c r="R4" s="26" t="e">
        <f>#REF!+#REF!+#REF!+#REF!+#REF!</f>
        <v>#REF!</v>
      </c>
      <c r="S4" s="26" t="e">
        <f>#REF!+#REF!+#REF!+#REF!+#REF!</f>
        <v>#REF!</v>
      </c>
      <c r="T4" s="26" t="e">
        <f>#REF!+#REF!+#REF!+#REF!+#REF!</f>
        <v>#REF!</v>
      </c>
      <c r="U4" s="26" t="e">
        <f>#REF!+#REF!+#REF!+#REF!+#REF!</f>
        <v>#REF!</v>
      </c>
      <c r="V4" t="e">
        <f>#REF!+#REF!+#REF!+#REF!+#REF!</f>
        <v>#REF!</v>
      </c>
      <c r="W4" t="e">
        <f>#REF!+#REF!+#REF!+#REF!+#REF!</f>
        <v>#REF!</v>
      </c>
      <c r="X4" t="e">
        <f>#REF!+#REF!+#REF!+#REF!+#REF!</f>
        <v>#REF!</v>
      </c>
      <c r="Y4" t="e">
        <f>#REF!+#REF!+#REF!+#REF!+#REF!</f>
        <v>#REF!</v>
      </c>
      <c r="Z4" t="e">
        <f>#REF!+#REF!+#REF!+#REF!+#REF!</f>
        <v>#REF!</v>
      </c>
      <c r="AA4" t="e">
        <f>#REF!+#REF!+#REF!+#REF!+#REF!</f>
        <v>#REF!</v>
      </c>
      <c r="AB4" t="e">
        <f>#REF!+#REF!+#REF!+#REF!+#REF!</f>
        <v>#REF!</v>
      </c>
      <c r="AC4" t="e">
        <f>#REF!+#REF!+#REF!+#REF!+#REF!</f>
        <v>#REF!</v>
      </c>
      <c r="AD4" t="e">
        <f>#REF!+#REF!+#REF!+#REF!+#REF!</f>
        <v>#REF!</v>
      </c>
      <c r="AE4" s="26" t="e">
        <f>#REF!+#REF!+#REF!+#REF!+#REF!</f>
        <v>#REF!</v>
      </c>
      <c r="AF4" s="26" t="e">
        <f>#REF!+#REF!+#REF!+#REF!+#REF!</f>
        <v>#REF!</v>
      </c>
      <c r="AG4" s="26" t="e">
        <f>#REF!+#REF!+#REF!+#REF!+#REF!</f>
        <v>#REF!</v>
      </c>
      <c r="AH4" s="26" t="e">
        <f>#REF!+#REF!+#REF!+#REF!+#REF!</f>
        <v>#REF!</v>
      </c>
      <c r="AI4" s="26" t="e">
        <f>#REF!+#REF!+#REF!+#REF!+#REF!</f>
        <v>#REF!</v>
      </c>
      <c r="AJ4" s="26" t="e">
        <f>#REF!+#REF!+#REF!+#REF!+#REF!</f>
        <v>#REF!</v>
      </c>
      <c r="AK4" s="26" t="e">
        <f>#REF!+#REF!+#REF!+#REF!+#REF!</f>
        <v>#REF!</v>
      </c>
      <c r="AL4" s="26" t="e">
        <f>#REF!+#REF!+#REF!+#REF!+#REF!</f>
        <v>#REF!</v>
      </c>
      <c r="AM4" s="26"/>
      <c r="AN4" s="36" t="e">
        <f aca="true" t="shared" si="1" ref="AN4:AN36">SUM(D4:AM4)</f>
        <v>#REF!</v>
      </c>
      <c r="AO4" s="36" t="e">
        <f>AN4+AN3</f>
        <v>#REF!</v>
      </c>
      <c r="AP4" s="36"/>
    </row>
    <row r="5" spans="1:41" ht="14.25" customHeight="1">
      <c r="A5" s="6" t="s">
        <v>84</v>
      </c>
      <c r="B5" s="15" t="s">
        <v>121</v>
      </c>
      <c r="C5" s="10" t="s">
        <v>21</v>
      </c>
      <c r="D5" s="26" t="e">
        <f>#REF!+#REF!+#REF!+#REF!+#REF!</f>
        <v>#REF!</v>
      </c>
      <c r="E5" s="26" t="e">
        <f>#REF!+#REF!+#REF!+#REF!+#REF!</f>
        <v>#REF!</v>
      </c>
      <c r="F5" s="26" t="e">
        <f>#REF!+#REF!+#REF!+#REF!+#REF!</f>
        <v>#REF!</v>
      </c>
      <c r="G5" s="26" t="e">
        <f>#REF!+#REF!+#REF!+#REF!+#REF!</f>
        <v>#REF!</v>
      </c>
      <c r="H5" s="26" t="e">
        <f>#REF!+#REF!+#REF!+#REF!+#REF!</f>
        <v>#REF!</v>
      </c>
      <c r="I5" t="e">
        <f>#REF!+#REF!+#REF!+#REF!+#REF!</f>
        <v>#REF!</v>
      </c>
      <c r="J5" s="26" t="e">
        <f>#REF!+#REF!+#REF!+#REF!+#REF!</f>
        <v>#REF!</v>
      </c>
      <c r="K5" s="26" t="e">
        <f>#REF!+#REF!+#REF!+#REF!+#REF!</f>
        <v>#REF!</v>
      </c>
      <c r="L5" s="26" t="e">
        <f>#REF!+#REF!+#REF!+#REF!+#REF!</f>
        <v>#REF!</v>
      </c>
      <c r="M5" s="26" t="e">
        <f>#REF!+#REF!+#REF!+#REF!+#REF!</f>
        <v>#REF!</v>
      </c>
      <c r="N5" s="26" t="e">
        <f>#REF!+#REF!+#REF!+#REF!+#REF!</f>
        <v>#REF!</v>
      </c>
      <c r="O5" s="26" t="e">
        <f>#REF!+#REF!+#REF!+#REF!+#REF!</f>
        <v>#REF!</v>
      </c>
      <c r="P5" s="26" t="e">
        <f>#REF!+#REF!+#REF!+#REF!+#REF!</f>
        <v>#REF!</v>
      </c>
      <c r="Q5" s="26" t="e">
        <f>#REF!+#REF!+#REF!+#REF!+#REF!</f>
        <v>#REF!</v>
      </c>
      <c r="R5" s="26" t="e">
        <f>#REF!+#REF!+#REF!+#REF!+#REF!</f>
        <v>#REF!</v>
      </c>
      <c r="S5" s="26" t="e">
        <f>#REF!+#REF!+#REF!+#REF!+#REF!</f>
        <v>#REF!</v>
      </c>
      <c r="T5" s="26" t="e">
        <f>#REF!+#REF!+#REF!+#REF!+#REF!</f>
        <v>#REF!</v>
      </c>
      <c r="U5" s="26" t="e">
        <f>#REF!+#REF!+#REF!+#REF!+#REF!</f>
        <v>#REF!</v>
      </c>
      <c r="V5" t="e">
        <f>#REF!+#REF!+#REF!+#REF!+#REF!</f>
        <v>#REF!</v>
      </c>
      <c r="W5" t="e">
        <f>#REF!+#REF!+#REF!+#REF!+#REF!</f>
        <v>#REF!</v>
      </c>
      <c r="X5" t="e">
        <f>#REF!+#REF!+#REF!+#REF!+#REF!</f>
        <v>#REF!</v>
      </c>
      <c r="Y5" t="e">
        <f>#REF!+#REF!+#REF!+#REF!+#REF!</f>
        <v>#REF!</v>
      </c>
      <c r="Z5" t="e">
        <f>#REF!+#REF!+#REF!+#REF!+#REF!</f>
        <v>#REF!</v>
      </c>
      <c r="AA5" t="e">
        <f>#REF!+#REF!+#REF!+#REF!+#REF!</f>
        <v>#REF!</v>
      </c>
      <c r="AB5" t="e">
        <f>#REF!+#REF!+#REF!+#REF!+#REF!</f>
        <v>#REF!</v>
      </c>
      <c r="AC5" t="e">
        <f>#REF!+#REF!+#REF!+#REF!+#REF!</f>
        <v>#REF!</v>
      </c>
      <c r="AD5" t="e">
        <f>#REF!+#REF!+#REF!+#REF!+#REF!</f>
        <v>#REF!</v>
      </c>
      <c r="AE5" s="26" t="e">
        <f>#REF!+#REF!+#REF!+#REF!+#REF!</f>
        <v>#REF!</v>
      </c>
      <c r="AF5" s="26" t="e">
        <f>#REF!+#REF!+#REF!+#REF!+#REF!</f>
        <v>#REF!</v>
      </c>
      <c r="AG5" s="26" t="e">
        <f>#REF!+#REF!+#REF!+#REF!+#REF!</f>
        <v>#REF!</v>
      </c>
      <c r="AH5" s="26" t="e">
        <f>#REF!+#REF!+#REF!+#REF!+#REF!</f>
        <v>#REF!</v>
      </c>
      <c r="AI5" s="26" t="e">
        <f>#REF!+#REF!+#REF!+#REF!+#REF!</f>
        <v>#REF!</v>
      </c>
      <c r="AJ5" s="26" t="e">
        <f>#REF!+#REF!+#REF!+#REF!+#REF!</f>
        <v>#REF!</v>
      </c>
      <c r="AK5" s="26" t="e">
        <f>#REF!+#REF!+#REF!+#REF!+#REF!</f>
        <v>#REF!</v>
      </c>
      <c r="AL5" s="26" t="e">
        <f>#REF!+#REF!+#REF!+#REF!+#REF!</f>
        <v>#REF!</v>
      </c>
      <c r="AM5" s="26"/>
      <c r="AN5" s="36" t="e">
        <f t="shared" si="1"/>
        <v>#REF!</v>
      </c>
      <c r="AO5" s="36"/>
    </row>
    <row r="6" spans="1:42" ht="14.25" customHeight="1">
      <c r="A6" s="4" t="s">
        <v>85</v>
      </c>
      <c r="B6" s="45" t="s">
        <v>122</v>
      </c>
      <c r="C6" s="5" t="s">
        <v>158</v>
      </c>
      <c r="D6" s="26" t="e">
        <f>#REF!+#REF!+#REF!+#REF!+#REF!</f>
        <v>#REF!</v>
      </c>
      <c r="E6" s="26" t="e">
        <f>#REF!+#REF!+#REF!+#REF!+#REF!</f>
        <v>#REF!</v>
      </c>
      <c r="F6" s="26" t="e">
        <f>#REF!+#REF!+#REF!+#REF!+#REF!</f>
        <v>#REF!</v>
      </c>
      <c r="G6" s="26" t="e">
        <f>#REF!+#REF!+#REF!+#REF!+#REF!</f>
        <v>#REF!</v>
      </c>
      <c r="H6" s="26" t="e">
        <f>#REF!+#REF!+#REF!+#REF!+#REF!</f>
        <v>#REF!</v>
      </c>
      <c r="I6" s="26" t="e">
        <f>#REF!+#REF!+#REF!+#REF!+#REF!</f>
        <v>#REF!</v>
      </c>
      <c r="J6" s="26" t="e">
        <f>#REF!+#REF!+#REF!+#REF!+#REF!</f>
        <v>#REF!</v>
      </c>
      <c r="K6" s="26" t="e">
        <f>#REF!+#REF!+#REF!+#REF!+#REF!</f>
        <v>#REF!</v>
      </c>
      <c r="L6" s="26" t="e">
        <f>#REF!+#REF!+#REF!+#REF!+#REF!</f>
        <v>#REF!</v>
      </c>
      <c r="M6" s="26" t="e">
        <f>#REF!+#REF!+#REF!+#REF!+#REF!</f>
        <v>#REF!</v>
      </c>
      <c r="N6" s="26" t="e">
        <f>#REF!+#REF!+#REF!+#REF!+#REF!</f>
        <v>#REF!</v>
      </c>
      <c r="O6" s="26" t="e">
        <f>#REF!+#REF!+#REF!+#REF!+#REF!</f>
        <v>#REF!</v>
      </c>
      <c r="P6" s="26" t="e">
        <f>#REF!+#REF!+#REF!+#REF!+#REF!</f>
        <v>#REF!</v>
      </c>
      <c r="Q6" s="26" t="e">
        <f>#REF!+#REF!+#REF!+#REF!+#REF!</f>
        <v>#REF!</v>
      </c>
      <c r="R6" s="26" t="e">
        <f>#REF!+#REF!+#REF!+#REF!+#REF!</f>
        <v>#REF!</v>
      </c>
      <c r="S6" s="26" t="e">
        <f>#REF!+#REF!+#REF!+#REF!+#REF!</f>
        <v>#REF!</v>
      </c>
      <c r="T6" s="26" t="e">
        <f>#REF!+#REF!+#REF!+#REF!+#REF!</f>
        <v>#REF!</v>
      </c>
      <c r="U6" s="26" t="e">
        <f>#REF!+#REF!+#REF!+#REF!+#REF!</f>
        <v>#REF!</v>
      </c>
      <c r="V6" t="e">
        <f>#REF!+#REF!+#REF!+#REF!+#REF!</f>
        <v>#REF!</v>
      </c>
      <c r="W6" t="e">
        <f>#REF!+#REF!+#REF!+#REF!+#REF!</f>
        <v>#REF!</v>
      </c>
      <c r="X6" t="e">
        <f>#REF!+#REF!+#REF!+#REF!+#REF!</f>
        <v>#REF!</v>
      </c>
      <c r="Y6" t="e">
        <f>#REF!+#REF!+#REF!+#REF!+#REF!</f>
        <v>#REF!</v>
      </c>
      <c r="Z6" t="e">
        <f>#REF!+#REF!+#REF!+#REF!+#REF!</f>
        <v>#REF!</v>
      </c>
      <c r="AA6" t="e">
        <f>#REF!+#REF!+#REF!+#REF!+#REF!</f>
        <v>#REF!</v>
      </c>
      <c r="AB6" t="e">
        <f>#REF!+#REF!+#REF!+#REF!+#REF!</f>
        <v>#REF!</v>
      </c>
      <c r="AC6" t="e">
        <f>#REF!+#REF!+#REF!+#REF!+#REF!</f>
        <v>#REF!</v>
      </c>
      <c r="AD6" t="e">
        <f>#REF!+#REF!+#REF!+#REF!+#REF!</f>
        <v>#REF!</v>
      </c>
      <c r="AE6" s="26" t="e">
        <f>#REF!+#REF!+#REF!+#REF!+#REF!</f>
        <v>#REF!</v>
      </c>
      <c r="AF6" s="26" t="e">
        <f>#REF!+#REF!+#REF!+#REF!+#REF!</f>
        <v>#REF!</v>
      </c>
      <c r="AG6" s="26" t="e">
        <f>#REF!+#REF!+#REF!+#REF!+#REF!</f>
        <v>#REF!</v>
      </c>
      <c r="AH6" s="26" t="e">
        <f>#REF!+#REF!+#REF!+#REF!+#REF!</f>
        <v>#REF!</v>
      </c>
      <c r="AI6" s="26" t="e">
        <f>#REF!+#REF!+#REF!+#REF!+#REF!</f>
        <v>#REF!</v>
      </c>
      <c r="AJ6" s="26" t="e">
        <f>#REF!+#REF!+#REF!+#REF!+#REF!</f>
        <v>#REF!</v>
      </c>
      <c r="AK6" s="26" t="e">
        <f>#REF!+#REF!+#REF!+#REF!+#REF!</f>
        <v>#REF!</v>
      </c>
      <c r="AL6" s="26" t="e">
        <f>#REF!+#REF!+#REF!+#REF!+#REF!</f>
        <v>#REF!</v>
      </c>
      <c r="AM6" s="26"/>
      <c r="AN6" s="36" t="e">
        <f t="shared" si="1"/>
        <v>#REF!</v>
      </c>
      <c r="AP6" s="36"/>
    </row>
    <row r="7" spans="1:42" ht="14.25" customHeight="1">
      <c r="A7" s="6">
        <v>1.13</v>
      </c>
      <c r="B7" s="15" t="s">
        <v>116</v>
      </c>
      <c r="C7" s="11" t="s">
        <v>118</v>
      </c>
      <c r="D7" s="26" t="e">
        <f>#REF!+#REF!+#REF!+#REF!+#REF!</f>
        <v>#REF!</v>
      </c>
      <c r="E7" s="26" t="e">
        <f>#REF!+#REF!+#REF!+#REF!+#REF!</f>
        <v>#REF!</v>
      </c>
      <c r="F7" s="26" t="e">
        <f>#REF!+#REF!+#REF!+#REF!+#REF!</f>
        <v>#REF!</v>
      </c>
      <c r="G7" s="26" t="e">
        <f>#REF!+#REF!+#REF!+#REF!+#REF!</f>
        <v>#REF!</v>
      </c>
      <c r="H7" s="26" t="e">
        <f>#REF!+#REF!+#REF!+#REF!+#REF!</f>
        <v>#REF!</v>
      </c>
      <c r="I7" s="26" t="e">
        <f>#REF!+#REF!+#REF!+#REF!+#REF!</f>
        <v>#REF!</v>
      </c>
      <c r="J7" s="26" t="e">
        <f>#REF!+#REF!+#REF!+#REF!+#REF!</f>
        <v>#REF!</v>
      </c>
      <c r="K7" s="26" t="e">
        <f>#REF!+#REF!+#REF!+#REF!+#REF!</f>
        <v>#REF!</v>
      </c>
      <c r="L7" s="26" t="e">
        <f>#REF!+#REF!+#REF!+#REF!+#REF!</f>
        <v>#REF!</v>
      </c>
      <c r="M7" s="26" t="e">
        <f>#REF!+#REF!+#REF!+#REF!+#REF!</f>
        <v>#REF!</v>
      </c>
      <c r="N7" s="26" t="e">
        <f>#REF!+#REF!+#REF!+#REF!+#REF!</f>
        <v>#REF!</v>
      </c>
      <c r="O7" s="26" t="e">
        <f>#REF!+#REF!+#REF!+#REF!+#REF!</f>
        <v>#REF!</v>
      </c>
      <c r="P7" s="26" t="e">
        <f>#REF!+#REF!+#REF!+#REF!+#REF!</f>
        <v>#REF!</v>
      </c>
      <c r="Q7" s="26" t="e">
        <f>#REF!+#REF!+#REF!+#REF!+#REF!</f>
        <v>#REF!</v>
      </c>
      <c r="R7" s="26" t="e">
        <f>#REF!+#REF!+#REF!+#REF!+#REF!</f>
        <v>#REF!</v>
      </c>
      <c r="S7" s="26" t="e">
        <f>#REF!+#REF!+#REF!+#REF!+#REF!</f>
        <v>#REF!</v>
      </c>
      <c r="T7" s="26" t="e">
        <f>#REF!+#REF!+#REF!+#REF!+#REF!</f>
        <v>#REF!</v>
      </c>
      <c r="U7" s="26" t="e">
        <f>#REF!+#REF!+#REF!+#REF!+#REF!</f>
        <v>#REF!</v>
      </c>
      <c r="V7" t="e">
        <f>#REF!+#REF!+#REF!+#REF!+#REF!</f>
        <v>#REF!</v>
      </c>
      <c r="W7" t="e">
        <f>#REF!+#REF!+#REF!+#REF!+#REF!</f>
        <v>#REF!</v>
      </c>
      <c r="X7" t="e">
        <f>#REF!+#REF!+#REF!+#REF!+#REF!</f>
        <v>#REF!</v>
      </c>
      <c r="Y7" t="e">
        <f>#REF!+#REF!+#REF!+#REF!+#REF!</f>
        <v>#REF!</v>
      </c>
      <c r="Z7" t="e">
        <f>#REF!+#REF!+#REF!+#REF!+#REF!</f>
        <v>#REF!</v>
      </c>
      <c r="AA7" t="e">
        <f>#REF!+#REF!+#REF!+#REF!+#REF!</f>
        <v>#REF!</v>
      </c>
      <c r="AB7" t="e">
        <f>#REF!+#REF!+#REF!+#REF!+#REF!</f>
        <v>#REF!</v>
      </c>
      <c r="AC7" t="e">
        <f>#REF!+#REF!+#REF!+#REF!+#REF!</f>
        <v>#REF!</v>
      </c>
      <c r="AD7" t="e">
        <f>#REF!+#REF!+#REF!+#REF!+#REF!</f>
        <v>#REF!</v>
      </c>
      <c r="AE7" s="26" t="e">
        <f>#REF!+#REF!+#REF!+#REF!+#REF!</f>
        <v>#REF!</v>
      </c>
      <c r="AF7" s="26" t="e">
        <f>#REF!+#REF!+#REF!+#REF!+#REF!</f>
        <v>#REF!</v>
      </c>
      <c r="AG7" s="26" t="e">
        <f>#REF!+#REF!+#REF!+#REF!+#REF!</f>
        <v>#REF!</v>
      </c>
      <c r="AH7" s="26" t="e">
        <f>#REF!+#REF!+#REF!+#REF!+#REF!</f>
        <v>#REF!</v>
      </c>
      <c r="AI7" s="26" t="e">
        <f>#REF!+#REF!+#REF!+#REF!+#REF!</f>
        <v>#REF!</v>
      </c>
      <c r="AJ7" s="26" t="e">
        <f>#REF!+#REF!+#REF!+#REF!+#REF!</f>
        <v>#REF!</v>
      </c>
      <c r="AK7" s="26" t="e">
        <f>#REF!+#REF!+#REF!+#REF!+#REF!</f>
        <v>#REF!</v>
      </c>
      <c r="AL7" s="26" t="e">
        <f>#REF!+#REF!+#REF!+#REF!+#REF!</f>
        <v>#REF!</v>
      </c>
      <c r="AM7" s="26"/>
      <c r="AN7" s="36" t="e">
        <f t="shared" si="1"/>
        <v>#REF!</v>
      </c>
      <c r="AP7" s="36"/>
    </row>
    <row r="8" spans="1:40" ht="14.25" customHeight="1">
      <c r="A8" s="4" t="s">
        <v>87</v>
      </c>
      <c r="B8" s="45" t="s">
        <v>140</v>
      </c>
      <c r="C8" s="5" t="s">
        <v>38</v>
      </c>
      <c r="D8" s="26" t="e">
        <f>#REF!+#REF!+#REF!+#REF!+#REF!</f>
        <v>#REF!</v>
      </c>
      <c r="E8" s="26" t="e">
        <f>#REF!+#REF!+#REF!+#REF!+#REF!</f>
        <v>#REF!</v>
      </c>
      <c r="F8" s="26" t="e">
        <f>#REF!+#REF!+#REF!+#REF!+#REF!</f>
        <v>#REF!</v>
      </c>
      <c r="G8" s="26" t="e">
        <f>#REF!+#REF!+#REF!+#REF!+#REF!</f>
        <v>#REF!</v>
      </c>
      <c r="H8" s="26" t="e">
        <f>#REF!+#REF!+#REF!+#REF!+#REF!</f>
        <v>#REF!</v>
      </c>
      <c r="I8" s="26" t="e">
        <f>#REF!+#REF!+#REF!+#REF!+#REF!</f>
        <v>#REF!</v>
      </c>
      <c r="J8" s="26" t="e">
        <f>#REF!+#REF!+#REF!+#REF!+#REF!</f>
        <v>#REF!</v>
      </c>
      <c r="K8" s="26" t="e">
        <f>#REF!+#REF!+#REF!+#REF!+#REF!</f>
        <v>#REF!</v>
      </c>
      <c r="L8" s="26" t="e">
        <f>#REF!+#REF!+#REF!+#REF!+#REF!</f>
        <v>#REF!</v>
      </c>
      <c r="M8" s="26" t="e">
        <f>#REF!+#REF!+#REF!+#REF!+#REF!</f>
        <v>#REF!</v>
      </c>
      <c r="N8" s="26" t="e">
        <f>#REF!+#REF!+#REF!+#REF!+#REF!</f>
        <v>#REF!</v>
      </c>
      <c r="O8" s="26" t="e">
        <f>#REF!+#REF!+#REF!+#REF!+#REF!</f>
        <v>#REF!</v>
      </c>
      <c r="P8" s="26" t="e">
        <f>#REF!+#REF!+#REF!+#REF!+#REF!</f>
        <v>#REF!</v>
      </c>
      <c r="Q8" s="26" t="e">
        <f>#REF!+#REF!+#REF!+#REF!+#REF!</f>
        <v>#REF!</v>
      </c>
      <c r="R8" s="26" t="e">
        <f>#REF!+#REF!+#REF!+#REF!+#REF!</f>
        <v>#REF!</v>
      </c>
      <c r="S8" s="26" t="e">
        <f>#REF!+#REF!+#REF!+#REF!+#REF!</f>
        <v>#REF!</v>
      </c>
      <c r="T8" s="26" t="e">
        <f>#REF!+#REF!+#REF!+#REF!+#REF!</f>
        <v>#REF!</v>
      </c>
      <c r="U8" s="26" t="e">
        <f>#REF!+#REF!+#REF!+#REF!+#REF!</f>
        <v>#REF!</v>
      </c>
      <c r="V8" t="e">
        <f>#REF!+#REF!+#REF!+#REF!+#REF!</f>
        <v>#REF!</v>
      </c>
      <c r="W8" t="e">
        <f>#REF!+#REF!+#REF!+#REF!+#REF!</f>
        <v>#REF!</v>
      </c>
      <c r="X8" t="e">
        <f>#REF!+#REF!+#REF!+#REF!+#REF!</f>
        <v>#REF!</v>
      </c>
      <c r="Y8" t="e">
        <f>#REF!+#REF!+#REF!+#REF!+#REF!</f>
        <v>#REF!</v>
      </c>
      <c r="Z8" t="e">
        <f>#REF!+#REF!+#REF!+#REF!+#REF!</f>
        <v>#REF!</v>
      </c>
      <c r="AA8" t="e">
        <f>#REF!+#REF!+#REF!+#REF!+#REF!</f>
        <v>#REF!</v>
      </c>
      <c r="AB8" t="e">
        <f>#REF!+#REF!+#REF!+#REF!+#REF!</f>
        <v>#REF!</v>
      </c>
      <c r="AC8" t="e">
        <f>#REF!+#REF!+#REF!+#REF!+#REF!</f>
        <v>#REF!</v>
      </c>
      <c r="AD8" t="e">
        <f>#REF!+#REF!+#REF!+#REF!+#REF!</f>
        <v>#REF!</v>
      </c>
      <c r="AE8" s="26" t="e">
        <f>#REF!+#REF!+#REF!+#REF!+#REF!</f>
        <v>#REF!</v>
      </c>
      <c r="AF8" s="26" t="e">
        <f>#REF!+#REF!+#REF!+#REF!+#REF!</f>
        <v>#REF!</v>
      </c>
      <c r="AG8" s="26" t="e">
        <f>#REF!+#REF!+#REF!+#REF!+#REF!</f>
        <v>#REF!</v>
      </c>
      <c r="AH8" s="26" t="e">
        <f>#REF!+#REF!+#REF!+#REF!+#REF!</f>
        <v>#REF!</v>
      </c>
      <c r="AI8" s="26" t="e">
        <f>#REF!+#REF!+#REF!+#REF!+#REF!</f>
        <v>#REF!</v>
      </c>
      <c r="AJ8" s="26" t="e">
        <f>#REF!+#REF!+#REF!+#REF!+#REF!</f>
        <v>#REF!</v>
      </c>
      <c r="AK8" s="26" t="e">
        <f>#REF!+#REF!+#REF!+#REF!+#REF!</f>
        <v>#REF!</v>
      </c>
      <c r="AL8" s="26" t="e">
        <f>#REF!+#REF!+#REF!+#REF!+#REF!</f>
        <v>#REF!</v>
      </c>
      <c r="AM8" s="26"/>
      <c r="AN8" s="36" t="e">
        <f t="shared" si="1"/>
        <v>#REF!</v>
      </c>
    </row>
    <row r="9" spans="1:41" ht="14.25" customHeight="1">
      <c r="A9" s="6" t="s">
        <v>88</v>
      </c>
      <c r="B9" s="15" t="s">
        <v>141</v>
      </c>
      <c r="C9" s="11" t="s">
        <v>40</v>
      </c>
      <c r="D9" s="26" t="e">
        <f>#REF!+#REF!+#REF!+#REF!+#REF!</f>
        <v>#REF!</v>
      </c>
      <c r="E9" s="26" t="e">
        <f>#REF!+#REF!+#REF!+#REF!+#REF!</f>
        <v>#REF!</v>
      </c>
      <c r="F9" s="26" t="e">
        <f>#REF!+#REF!+#REF!+#REF!+#REF!</f>
        <v>#REF!</v>
      </c>
      <c r="G9" s="26" t="e">
        <f>#REF!+#REF!+#REF!+#REF!+#REF!</f>
        <v>#REF!</v>
      </c>
      <c r="H9" s="26" t="e">
        <f>#REF!+#REF!+#REF!+#REF!+#REF!</f>
        <v>#REF!</v>
      </c>
      <c r="I9" s="26" t="e">
        <f>#REF!+#REF!+#REF!+#REF!+#REF!</f>
        <v>#REF!</v>
      </c>
      <c r="J9" s="26" t="e">
        <f>#REF!+#REF!+#REF!+#REF!+#REF!</f>
        <v>#REF!</v>
      </c>
      <c r="K9" s="26" t="e">
        <f>#REF!+#REF!+#REF!+#REF!+#REF!</f>
        <v>#REF!</v>
      </c>
      <c r="L9" s="26" t="e">
        <f>#REF!+#REF!+#REF!+#REF!+#REF!</f>
        <v>#REF!</v>
      </c>
      <c r="M9" s="26" t="e">
        <f>#REF!+#REF!+#REF!+#REF!+#REF!</f>
        <v>#REF!</v>
      </c>
      <c r="N9" s="26" t="e">
        <f>#REF!+#REF!+#REF!+#REF!+#REF!</f>
        <v>#REF!</v>
      </c>
      <c r="O9" s="26" t="e">
        <f>#REF!+#REF!+#REF!+#REF!+#REF!</f>
        <v>#REF!</v>
      </c>
      <c r="P9" s="26" t="e">
        <f>#REF!+#REF!+#REF!+#REF!+#REF!</f>
        <v>#REF!</v>
      </c>
      <c r="Q9" s="26" t="e">
        <f>#REF!+#REF!+#REF!+#REF!+#REF!</f>
        <v>#REF!</v>
      </c>
      <c r="R9" s="26" t="e">
        <f>#REF!+#REF!+#REF!+#REF!+#REF!</f>
        <v>#REF!</v>
      </c>
      <c r="S9" s="26" t="e">
        <f>#REF!+#REF!+#REF!+#REF!+#REF!</f>
        <v>#REF!</v>
      </c>
      <c r="T9" s="26" t="e">
        <f>#REF!+#REF!+#REF!+#REF!+#REF!</f>
        <v>#REF!</v>
      </c>
      <c r="U9" s="26" t="e">
        <f>#REF!+#REF!+#REF!+#REF!+#REF!</f>
        <v>#REF!</v>
      </c>
      <c r="V9" t="e">
        <f>#REF!+#REF!+#REF!+#REF!+#REF!</f>
        <v>#REF!</v>
      </c>
      <c r="W9" t="e">
        <f>#REF!+#REF!+#REF!+#REF!+#REF!</f>
        <v>#REF!</v>
      </c>
      <c r="X9" t="e">
        <f>#REF!+#REF!+#REF!+#REF!+#REF!</f>
        <v>#REF!</v>
      </c>
      <c r="Y9" t="e">
        <f>#REF!+#REF!+#REF!+#REF!+#REF!</f>
        <v>#REF!</v>
      </c>
      <c r="Z9" t="e">
        <f>#REF!+#REF!+#REF!+#REF!+#REF!</f>
        <v>#REF!</v>
      </c>
      <c r="AA9" t="e">
        <f>#REF!+#REF!+#REF!+#REF!+#REF!</f>
        <v>#REF!</v>
      </c>
      <c r="AB9" t="e">
        <f>#REF!+#REF!+#REF!+#REF!+#REF!</f>
        <v>#REF!</v>
      </c>
      <c r="AC9" t="e">
        <f>#REF!+#REF!+#REF!+#REF!+#REF!</f>
        <v>#REF!</v>
      </c>
      <c r="AD9" t="e">
        <f>#REF!+#REF!+#REF!+#REF!+#REF!</f>
        <v>#REF!</v>
      </c>
      <c r="AE9" s="26" t="e">
        <f>#REF!+#REF!+#REF!+#REF!+#REF!</f>
        <v>#REF!</v>
      </c>
      <c r="AF9" s="26" t="e">
        <f>#REF!+#REF!+#REF!+#REF!+#REF!</f>
        <v>#REF!</v>
      </c>
      <c r="AG9" s="26" t="e">
        <f>#REF!+#REF!+#REF!+#REF!+#REF!</f>
        <v>#REF!</v>
      </c>
      <c r="AH9" s="26" t="e">
        <f>#REF!+#REF!+#REF!+#REF!+#REF!</f>
        <v>#REF!</v>
      </c>
      <c r="AI9" s="26" t="e">
        <f>#REF!+#REF!+#REF!+#REF!+#REF!</f>
        <v>#REF!</v>
      </c>
      <c r="AJ9" s="26" t="e">
        <f>#REF!+#REF!+#REF!+#REF!+#REF!</f>
        <v>#REF!</v>
      </c>
      <c r="AK9" s="26" t="e">
        <f>#REF!+#REF!+#REF!+#REF!+#REF!</f>
        <v>#REF!</v>
      </c>
      <c r="AL9" s="26" t="e">
        <f>#REF!+#REF!+#REF!+#REF!+#REF!</f>
        <v>#REF!</v>
      </c>
      <c r="AM9" s="26"/>
      <c r="AN9" s="36" t="e">
        <f t="shared" si="1"/>
        <v>#REF!</v>
      </c>
      <c r="AO9" s="36"/>
    </row>
    <row r="10" spans="1:41" ht="14.25" customHeight="1">
      <c r="A10" s="6" t="s">
        <v>89</v>
      </c>
      <c r="B10" s="15" t="s">
        <v>142</v>
      </c>
      <c r="C10" s="11" t="s">
        <v>39</v>
      </c>
      <c r="D10" s="26" t="e">
        <f>#REF!+#REF!+#REF!+#REF!+#REF!</f>
        <v>#REF!</v>
      </c>
      <c r="E10" s="26" t="e">
        <f>#REF!+#REF!+#REF!+#REF!+#REF!</f>
        <v>#REF!</v>
      </c>
      <c r="F10" s="26" t="e">
        <f>#REF!+#REF!+#REF!+#REF!+#REF!</f>
        <v>#REF!</v>
      </c>
      <c r="G10" s="26" t="e">
        <f>#REF!+#REF!+#REF!+#REF!+#REF!</f>
        <v>#REF!</v>
      </c>
      <c r="H10" s="26" t="e">
        <f>#REF!+#REF!+#REF!+#REF!+#REF!</f>
        <v>#REF!</v>
      </c>
      <c r="I10" s="26" t="e">
        <f>#REF!+#REF!+#REF!+#REF!+#REF!</f>
        <v>#REF!</v>
      </c>
      <c r="J10" s="26" t="e">
        <f>#REF!+#REF!+#REF!+#REF!+#REF!</f>
        <v>#REF!</v>
      </c>
      <c r="K10" s="26" t="e">
        <f>#REF!+#REF!+#REF!+#REF!+#REF!</f>
        <v>#REF!</v>
      </c>
      <c r="L10" s="26" t="e">
        <f>#REF!+#REF!+#REF!+#REF!+#REF!</f>
        <v>#REF!</v>
      </c>
      <c r="M10" s="26" t="e">
        <f>#REF!+#REF!+#REF!+#REF!+#REF!</f>
        <v>#REF!</v>
      </c>
      <c r="N10" s="26" t="e">
        <f>#REF!+#REF!+#REF!+#REF!+#REF!</f>
        <v>#REF!</v>
      </c>
      <c r="O10" s="26" t="e">
        <f>#REF!+#REF!+#REF!+#REF!+#REF!</f>
        <v>#REF!</v>
      </c>
      <c r="P10" s="26" t="e">
        <f>#REF!+#REF!+#REF!+#REF!+#REF!</f>
        <v>#REF!</v>
      </c>
      <c r="Q10" s="26" t="e">
        <f>#REF!+#REF!+#REF!+#REF!+#REF!</f>
        <v>#REF!</v>
      </c>
      <c r="R10" s="26" t="e">
        <f>#REF!+#REF!+#REF!+#REF!+#REF!</f>
        <v>#REF!</v>
      </c>
      <c r="S10" s="26" t="e">
        <f>#REF!+#REF!+#REF!+#REF!+#REF!</f>
        <v>#REF!</v>
      </c>
      <c r="T10" s="26" t="e">
        <f>#REF!+#REF!+#REF!+#REF!+#REF!</f>
        <v>#REF!</v>
      </c>
      <c r="U10" s="26" t="e">
        <f>#REF!+#REF!+#REF!+#REF!+#REF!</f>
        <v>#REF!</v>
      </c>
      <c r="V10" t="e">
        <f>#REF!+#REF!+#REF!+#REF!+#REF!</f>
        <v>#REF!</v>
      </c>
      <c r="W10" t="e">
        <f>#REF!+#REF!+#REF!+#REF!+#REF!</f>
        <v>#REF!</v>
      </c>
      <c r="X10" t="e">
        <f>#REF!+#REF!+#REF!+#REF!+#REF!</f>
        <v>#REF!</v>
      </c>
      <c r="Y10" t="e">
        <f>#REF!+#REF!+#REF!+#REF!+#REF!</f>
        <v>#REF!</v>
      </c>
      <c r="Z10" t="e">
        <f>#REF!+#REF!+#REF!+#REF!+#REF!</f>
        <v>#REF!</v>
      </c>
      <c r="AA10" t="e">
        <f>#REF!+#REF!+#REF!+#REF!+#REF!</f>
        <v>#REF!</v>
      </c>
      <c r="AB10" t="e">
        <f>#REF!+#REF!+#REF!+#REF!+#REF!</f>
        <v>#REF!</v>
      </c>
      <c r="AC10" t="e">
        <f>#REF!+#REF!+#REF!+#REF!+#REF!</f>
        <v>#REF!</v>
      </c>
      <c r="AD10" t="e">
        <f>#REF!+#REF!+#REF!+#REF!+#REF!</f>
        <v>#REF!</v>
      </c>
      <c r="AE10" s="26" t="e">
        <f>#REF!+#REF!+#REF!+#REF!+#REF!</f>
        <v>#REF!</v>
      </c>
      <c r="AF10" s="26" t="e">
        <f>#REF!+#REF!+#REF!+#REF!+#REF!</f>
        <v>#REF!</v>
      </c>
      <c r="AG10" s="26" t="e">
        <f>#REF!+#REF!+#REF!+#REF!+#REF!</f>
        <v>#REF!</v>
      </c>
      <c r="AH10" s="26" t="e">
        <f>#REF!+#REF!+#REF!+#REF!+#REF!</f>
        <v>#REF!</v>
      </c>
      <c r="AI10" s="26" t="e">
        <f>#REF!+#REF!+#REF!+#REF!+#REF!</f>
        <v>#REF!</v>
      </c>
      <c r="AJ10" s="26" t="e">
        <f>#REF!+#REF!+#REF!+#REF!+#REF!</f>
        <v>#REF!</v>
      </c>
      <c r="AK10" s="26" t="e">
        <f>#REF!+#REF!+#REF!+#REF!+#REF!</f>
        <v>#REF!</v>
      </c>
      <c r="AL10" s="26" t="e">
        <f>#REF!+#REF!+#REF!+#REF!+#REF!</f>
        <v>#REF!</v>
      </c>
      <c r="AM10" s="26"/>
      <c r="AN10" s="36" t="e">
        <f t="shared" si="1"/>
        <v>#REF!</v>
      </c>
      <c r="AO10" s="36"/>
    </row>
    <row r="11" spans="1:41" ht="14.25" customHeight="1">
      <c r="A11" s="6" t="s">
        <v>90</v>
      </c>
      <c r="B11" s="16" t="s">
        <v>32</v>
      </c>
      <c r="C11" s="9" t="s">
        <v>48</v>
      </c>
      <c r="D11" s="26" t="e">
        <f>#REF!+#REF!+#REF!+#REF!+#REF!</f>
        <v>#REF!</v>
      </c>
      <c r="E11" s="26" t="e">
        <f>#REF!+#REF!+#REF!+#REF!+#REF!</f>
        <v>#REF!</v>
      </c>
      <c r="F11" s="26" t="e">
        <f>#REF!+#REF!+#REF!+#REF!+#REF!</f>
        <v>#REF!</v>
      </c>
      <c r="G11" s="26" t="e">
        <f>#REF!+#REF!+#REF!+#REF!+#REF!</f>
        <v>#REF!</v>
      </c>
      <c r="H11" s="26" t="e">
        <f>#REF!+#REF!+#REF!+#REF!+#REF!</f>
        <v>#REF!</v>
      </c>
      <c r="I11" s="26" t="e">
        <f>#REF!+#REF!+#REF!+#REF!+#REF!</f>
        <v>#REF!</v>
      </c>
      <c r="J11" s="26" t="e">
        <f>#REF!+#REF!+#REF!+#REF!+#REF!</f>
        <v>#REF!</v>
      </c>
      <c r="K11" s="26" t="e">
        <f>#REF!+#REF!+#REF!+#REF!+#REF!</f>
        <v>#REF!</v>
      </c>
      <c r="L11" s="26" t="e">
        <f>#REF!+#REF!+#REF!+#REF!+#REF!</f>
        <v>#REF!</v>
      </c>
      <c r="M11" s="26" t="e">
        <f>#REF!+#REF!+#REF!+#REF!+#REF!</f>
        <v>#REF!</v>
      </c>
      <c r="N11" s="26" t="e">
        <f>#REF!+#REF!+#REF!+#REF!+#REF!</f>
        <v>#REF!</v>
      </c>
      <c r="O11" s="26" t="e">
        <f>#REF!+#REF!+#REF!+#REF!+#REF!</f>
        <v>#REF!</v>
      </c>
      <c r="P11" s="26" t="e">
        <f>#REF!+#REF!+#REF!+#REF!+#REF!</f>
        <v>#REF!</v>
      </c>
      <c r="Q11" s="26" t="e">
        <f>#REF!+#REF!+#REF!+#REF!+#REF!</f>
        <v>#REF!</v>
      </c>
      <c r="R11" s="26" t="e">
        <f>#REF!+#REF!+#REF!+#REF!+#REF!</f>
        <v>#REF!</v>
      </c>
      <c r="S11" s="26" t="e">
        <f>#REF!+#REF!+#REF!+#REF!+#REF!</f>
        <v>#REF!</v>
      </c>
      <c r="T11" s="26" t="e">
        <f>#REF!+#REF!+#REF!+#REF!+#REF!</f>
        <v>#REF!</v>
      </c>
      <c r="U11" s="26" t="e">
        <f>#REF!+#REF!+#REF!+#REF!+#REF!</f>
        <v>#REF!</v>
      </c>
      <c r="V11" t="e">
        <f>#REF!+#REF!+#REF!+#REF!+#REF!</f>
        <v>#REF!</v>
      </c>
      <c r="W11" t="e">
        <f>#REF!+#REF!+#REF!+#REF!+#REF!</f>
        <v>#REF!</v>
      </c>
      <c r="X11" t="e">
        <f>#REF!+#REF!+#REF!+#REF!+#REF!</f>
        <v>#REF!</v>
      </c>
      <c r="Y11" t="e">
        <f>#REF!+#REF!+#REF!+#REF!+#REF!</f>
        <v>#REF!</v>
      </c>
      <c r="Z11" t="e">
        <f>#REF!+#REF!+#REF!+#REF!+#REF!</f>
        <v>#REF!</v>
      </c>
      <c r="AA11" t="e">
        <f>#REF!+#REF!+#REF!+#REF!+#REF!</f>
        <v>#REF!</v>
      </c>
      <c r="AB11" t="e">
        <f>#REF!+#REF!+#REF!+#REF!+#REF!</f>
        <v>#REF!</v>
      </c>
      <c r="AC11" t="e">
        <f>#REF!+#REF!+#REF!+#REF!+#REF!</f>
        <v>#REF!</v>
      </c>
      <c r="AD11" t="e">
        <f>#REF!+#REF!+#REF!+#REF!+#REF!</f>
        <v>#REF!</v>
      </c>
      <c r="AE11" s="26" t="e">
        <f>#REF!+#REF!+#REF!+#REF!+#REF!</f>
        <v>#REF!</v>
      </c>
      <c r="AF11" s="26" t="e">
        <f>#REF!+#REF!+#REF!+#REF!+#REF!</f>
        <v>#REF!</v>
      </c>
      <c r="AG11" s="26" t="e">
        <f>#REF!+#REF!+#REF!+#REF!+#REF!</f>
        <v>#REF!</v>
      </c>
      <c r="AH11" s="26" t="e">
        <f>#REF!+#REF!+#REF!+#REF!+#REF!</f>
        <v>#REF!</v>
      </c>
      <c r="AI11" s="26" t="e">
        <f>#REF!+#REF!+#REF!+#REF!+#REF!</f>
        <v>#REF!</v>
      </c>
      <c r="AJ11" s="26" t="e">
        <f>#REF!+#REF!+#REF!+#REF!+#REF!</f>
        <v>#REF!</v>
      </c>
      <c r="AK11" s="26" t="e">
        <f>#REF!+#REF!+#REF!+#REF!+#REF!</f>
        <v>#REF!</v>
      </c>
      <c r="AL11" s="26" t="e">
        <f>#REF!+#REF!+#REF!+#REF!+#REF!</f>
        <v>#REF!</v>
      </c>
      <c r="AM11" s="26"/>
      <c r="AN11" s="36" t="e">
        <f t="shared" si="1"/>
        <v>#REF!</v>
      </c>
      <c r="AO11" s="36" t="e">
        <f>AN11-H11</f>
        <v>#REF!</v>
      </c>
    </row>
    <row r="12" spans="1:40" ht="12.75">
      <c r="A12" s="23" t="s">
        <v>94</v>
      </c>
      <c r="B12" s="47" t="s">
        <v>119</v>
      </c>
      <c r="C12" s="22" t="s">
        <v>41</v>
      </c>
      <c r="D12" s="26" t="e">
        <f>#REF!+#REF!+#REF!+#REF!+#REF!</f>
        <v>#REF!</v>
      </c>
      <c r="E12" s="26" t="e">
        <f>#REF!+#REF!+#REF!+#REF!+#REF!</f>
        <v>#REF!</v>
      </c>
      <c r="F12" s="26" t="e">
        <f>#REF!+#REF!+#REF!+#REF!+#REF!</f>
        <v>#REF!</v>
      </c>
      <c r="G12" s="26" t="e">
        <f>#REF!+#REF!+#REF!+#REF!+#REF!</f>
        <v>#REF!</v>
      </c>
      <c r="H12" s="26" t="e">
        <f>#REF!+#REF!+#REF!+#REF!+#REF!</f>
        <v>#REF!</v>
      </c>
      <c r="I12" s="26" t="e">
        <f>#REF!+#REF!+#REF!+#REF!+#REF!</f>
        <v>#REF!</v>
      </c>
      <c r="J12" s="26" t="e">
        <f>#REF!+#REF!+#REF!+#REF!+#REF!</f>
        <v>#REF!</v>
      </c>
      <c r="K12" s="26" t="e">
        <f>#REF!+#REF!+#REF!+#REF!+#REF!</f>
        <v>#REF!</v>
      </c>
      <c r="L12" s="26" t="e">
        <f>#REF!+#REF!+#REF!+#REF!+#REF!</f>
        <v>#REF!</v>
      </c>
      <c r="M12" s="26" t="e">
        <f>#REF!+#REF!+#REF!+#REF!+#REF!</f>
        <v>#REF!</v>
      </c>
      <c r="N12" s="26" t="e">
        <f>#REF!+#REF!+#REF!+#REF!+#REF!</f>
        <v>#REF!</v>
      </c>
      <c r="O12" s="26" t="e">
        <f>#REF!+#REF!+#REF!+#REF!+#REF!</f>
        <v>#REF!</v>
      </c>
      <c r="P12" s="26" t="e">
        <f>#REF!+#REF!+#REF!+#REF!+#REF!</f>
        <v>#REF!</v>
      </c>
      <c r="Q12" s="26" t="e">
        <f>#REF!+#REF!+#REF!+#REF!+#REF!</f>
        <v>#REF!</v>
      </c>
      <c r="R12" s="26" t="e">
        <f>#REF!+#REF!+#REF!+#REF!+#REF!</f>
        <v>#REF!</v>
      </c>
      <c r="S12" s="26" t="e">
        <f>#REF!+#REF!+#REF!+#REF!+#REF!</f>
        <v>#REF!</v>
      </c>
      <c r="T12" s="26" t="e">
        <f>#REF!+#REF!+#REF!+#REF!+#REF!</f>
        <v>#REF!</v>
      </c>
      <c r="U12" s="26" t="e">
        <f>#REF!+#REF!+#REF!+#REF!+#REF!</f>
        <v>#REF!</v>
      </c>
      <c r="V12" t="e">
        <f>#REF!+#REF!+#REF!+#REF!+#REF!</f>
        <v>#REF!</v>
      </c>
      <c r="W12" t="e">
        <f>#REF!+#REF!+#REF!+#REF!+#REF!</f>
        <v>#REF!</v>
      </c>
      <c r="X12" t="e">
        <f>#REF!+#REF!+#REF!+#REF!+#REF!</f>
        <v>#REF!</v>
      </c>
      <c r="Y12" t="e">
        <f>#REF!+#REF!+#REF!+#REF!+#REF!</f>
        <v>#REF!</v>
      </c>
      <c r="Z12" t="e">
        <f>#REF!+#REF!+#REF!+#REF!+#REF!</f>
        <v>#REF!</v>
      </c>
      <c r="AA12" t="e">
        <f>#REF!+#REF!+#REF!+#REF!+#REF!</f>
        <v>#REF!</v>
      </c>
      <c r="AB12" t="e">
        <f>#REF!+#REF!+#REF!+#REF!+#REF!</f>
        <v>#REF!</v>
      </c>
      <c r="AC12" t="e">
        <f>#REF!+#REF!+#REF!+#REF!+#REF!</f>
        <v>#REF!</v>
      </c>
      <c r="AD12" t="e">
        <f>#REF!+#REF!+#REF!+#REF!+#REF!</f>
        <v>#REF!</v>
      </c>
      <c r="AE12" s="26" t="e">
        <f>#REF!+#REF!+#REF!+#REF!+#REF!</f>
        <v>#REF!</v>
      </c>
      <c r="AF12" s="26" t="e">
        <f>#REF!+#REF!+#REF!+#REF!+#REF!</f>
        <v>#REF!</v>
      </c>
      <c r="AG12" s="26" t="e">
        <f>#REF!+#REF!+#REF!+#REF!+#REF!</f>
        <v>#REF!</v>
      </c>
      <c r="AH12" s="26" t="e">
        <f>#REF!+#REF!+#REF!+#REF!+#REF!</f>
        <v>#REF!</v>
      </c>
      <c r="AI12" s="26" t="e">
        <f>#REF!+#REF!+#REF!+#REF!+#REF!</f>
        <v>#REF!</v>
      </c>
      <c r="AJ12" s="26" t="e">
        <f>#REF!+#REF!+#REF!+#REF!+#REF!</f>
        <v>#REF!</v>
      </c>
      <c r="AK12" s="26" t="e">
        <f>#REF!+#REF!+#REF!+#REF!+#REF!</f>
        <v>#REF!</v>
      </c>
      <c r="AL12" s="26" t="e">
        <f>#REF!+#REF!+#REF!+#REF!+#REF!</f>
        <v>#REF!</v>
      </c>
      <c r="AM12" s="26"/>
      <c r="AN12" s="36" t="e">
        <f t="shared" si="1"/>
        <v>#REF!</v>
      </c>
    </row>
    <row r="13" spans="1:40" ht="12.75">
      <c r="A13" s="23" t="s">
        <v>95</v>
      </c>
      <c r="B13" s="47" t="s">
        <v>28</v>
      </c>
      <c r="C13" s="22" t="s">
        <v>42</v>
      </c>
      <c r="D13" s="26" t="e">
        <f>#REF!+#REF!+#REF!+#REF!+#REF!</f>
        <v>#REF!</v>
      </c>
      <c r="E13" s="26" t="e">
        <f>#REF!+#REF!+#REF!+#REF!+#REF!</f>
        <v>#REF!</v>
      </c>
      <c r="F13" s="26" t="e">
        <f>#REF!+#REF!+#REF!+#REF!+#REF!</f>
        <v>#REF!</v>
      </c>
      <c r="G13" s="26" t="e">
        <f>#REF!+#REF!+#REF!+#REF!+#REF!</f>
        <v>#REF!</v>
      </c>
      <c r="H13" s="26" t="e">
        <f>#REF!+#REF!+#REF!+#REF!+#REF!</f>
        <v>#REF!</v>
      </c>
      <c r="I13" s="26" t="e">
        <f>#REF!+#REF!+#REF!+#REF!+#REF!</f>
        <v>#REF!</v>
      </c>
      <c r="J13" s="26" t="e">
        <f>#REF!+#REF!+#REF!+#REF!+#REF!</f>
        <v>#REF!</v>
      </c>
      <c r="K13" s="26" t="e">
        <f>#REF!+#REF!+#REF!+#REF!+#REF!</f>
        <v>#REF!</v>
      </c>
      <c r="L13" s="26" t="e">
        <f>#REF!+#REF!+#REF!+#REF!+#REF!</f>
        <v>#REF!</v>
      </c>
      <c r="M13" s="26" t="e">
        <f>#REF!+#REF!+#REF!+#REF!+#REF!</f>
        <v>#REF!</v>
      </c>
      <c r="N13" s="26" t="e">
        <f>#REF!+#REF!+#REF!+#REF!+#REF!</f>
        <v>#REF!</v>
      </c>
      <c r="O13" s="26" t="e">
        <f>#REF!+#REF!+#REF!+#REF!+#REF!</f>
        <v>#REF!</v>
      </c>
      <c r="P13" s="26" t="e">
        <f>#REF!+#REF!+#REF!+#REF!+#REF!</f>
        <v>#REF!</v>
      </c>
      <c r="Q13" s="26" t="e">
        <f>#REF!+#REF!+#REF!+#REF!+#REF!</f>
        <v>#REF!</v>
      </c>
      <c r="R13" s="26" t="e">
        <f>#REF!+#REF!+#REF!+#REF!+#REF!</f>
        <v>#REF!</v>
      </c>
      <c r="S13" s="26" t="e">
        <f>#REF!+#REF!+#REF!+#REF!+#REF!</f>
        <v>#REF!</v>
      </c>
      <c r="T13" s="26" t="e">
        <f>#REF!+#REF!+#REF!+#REF!+#REF!</f>
        <v>#REF!</v>
      </c>
      <c r="U13" s="26" t="e">
        <f>#REF!+#REF!+#REF!+#REF!+#REF!</f>
        <v>#REF!</v>
      </c>
      <c r="V13" t="e">
        <f>#REF!+#REF!+#REF!+#REF!+#REF!</f>
        <v>#REF!</v>
      </c>
      <c r="W13" t="e">
        <f>#REF!+#REF!+#REF!+#REF!+#REF!</f>
        <v>#REF!</v>
      </c>
      <c r="X13" t="e">
        <f>#REF!+#REF!+#REF!+#REF!+#REF!</f>
        <v>#REF!</v>
      </c>
      <c r="Y13" t="e">
        <f>#REF!+#REF!+#REF!+#REF!+#REF!</f>
        <v>#REF!</v>
      </c>
      <c r="Z13" t="e">
        <f>#REF!+#REF!+#REF!+#REF!+#REF!</f>
        <v>#REF!</v>
      </c>
      <c r="AA13" t="e">
        <f>#REF!+#REF!+#REF!+#REF!+#REF!</f>
        <v>#REF!</v>
      </c>
      <c r="AB13" t="e">
        <f>#REF!+#REF!+#REF!+#REF!+#REF!</f>
        <v>#REF!</v>
      </c>
      <c r="AC13" t="e">
        <f>#REF!+#REF!+#REF!+#REF!+#REF!</f>
        <v>#REF!</v>
      </c>
      <c r="AD13" t="e">
        <f>#REF!+#REF!+#REF!+#REF!+#REF!</f>
        <v>#REF!</v>
      </c>
      <c r="AE13" s="26" t="e">
        <f>#REF!+#REF!+#REF!+#REF!+#REF!</f>
        <v>#REF!</v>
      </c>
      <c r="AF13" s="26" t="e">
        <f>#REF!+#REF!+#REF!+#REF!+#REF!</f>
        <v>#REF!</v>
      </c>
      <c r="AG13" s="26" t="e">
        <f>#REF!+#REF!+#REF!+#REF!+#REF!</f>
        <v>#REF!</v>
      </c>
      <c r="AH13" s="26" t="e">
        <f>#REF!+#REF!+#REF!+#REF!+#REF!</f>
        <v>#REF!</v>
      </c>
      <c r="AI13" s="26" t="e">
        <f>#REF!+#REF!+#REF!+#REF!+#REF!</f>
        <v>#REF!</v>
      </c>
      <c r="AJ13" s="26" t="e">
        <f>#REF!+#REF!+#REF!+#REF!+#REF!</f>
        <v>#REF!</v>
      </c>
      <c r="AK13" s="26" t="e">
        <f>#REF!+#REF!+#REF!+#REF!+#REF!</f>
        <v>#REF!</v>
      </c>
      <c r="AL13" s="26" t="e">
        <f>#REF!+#REF!+#REF!+#REF!+#REF!</f>
        <v>#REF!</v>
      </c>
      <c r="AM13" s="26"/>
      <c r="AN13" s="36" t="e">
        <f t="shared" si="1"/>
        <v>#REF!</v>
      </c>
    </row>
    <row r="14" spans="1:40" ht="12.75">
      <c r="A14" s="8" t="s">
        <v>97</v>
      </c>
      <c r="B14" s="17" t="s">
        <v>29</v>
      </c>
      <c r="C14" s="13" t="s">
        <v>64</v>
      </c>
      <c r="D14" s="26" t="e">
        <f>#REF!+#REF!+#REF!+#REF!+#REF!</f>
        <v>#REF!</v>
      </c>
      <c r="E14" s="26" t="e">
        <f>#REF!+#REF!+#REF!+#REF!+#REF!</f>
        <v>#REF!</v>
      </c>
      <c r="F14" s="26" t="e">
        <f>#REF!+#REF!+#REF!+#REF!+#REF!</f>
        <v>#REF!</v>
      </c>
      <c r="G14" s="26" t="e">
        <f>#REF!+#REF!+#REF!+#REF!+#REF!</f>
        <v>#REF!</v>
      </c>
      <c r="H14" s="26" t="e">
        <f>#REF!+#REF!+#REF!+#REF!+#REF!</f>
        <v>#REF!</v>
      </c>
      <c r="I14" s="26" t="e">
        <f>#REF!+#REF!+#REF!+#REF!+#REF!</f>
        <v>#REF!</v>
      </c>
      <c r="J14" s="26" t="e">
        <f>#REF!+#REF!+#REF!+#REF!+#REF!</f>
        <v>#REF!</v>
      </c>
      <c r="K14" s="26" t="e">
        <f>#REF!+#REF!+#REF!+#REF!+#REF!</f>
        <v>#REF!</v>
      </c>
      <c r="L14" s="26" t="e">
        <f>#REF!+#REF!+#REF!+#REF!+#REF!</f>
        <v>#REF!</v>
      </c>
      <c r="M14" s="26" t="e">
        <f>#REF!+#REF!+#REF!+#REF!+#REF!</f>
        <v>#REF!</v>
      </c>
      <c r="N14" s="26" t="e">
        <f>#REF!+#REF!+#REF!+#REF!+#REF!</f>
        <v>#REF!</v>
      </c>
      <c r="O14" s="26" t="e">
        <f>#REF!+#REF!+#REF!+#REF!+#REF!</f>
        <v>#REF!</v>
      </c>
      <c r="P14" s="26" t="e">
        <f>#REF!+#REF!+#REF!+#REF!+#REF!</f>
        <v>#REF!</v>
      </c>
      <c r="Q14" s="26" t="e">
        <f>#REF!+#REF!+#REF!+#REF!+#REF!</f>
        <v>#REF!</v>
      </c>
      <c r="R14" s="26" t="e">
        <f>#REF!+#REF!+#REF!+#REF!+#REF!</f>
        <v>#REF!</v>
      </c>
      <c r="S14" s="26" t="e">
        <f>#REF!+#REF!+#REF!+#REF!+#REF!</f>
        <v>#REF!</v>
      </c>
      <c r="T14" s="26" t="e">
        <f>#REF!+#REF!+#REF!+#REF!+#REF!</f>
        <v>#REF!</v>
      </c>
      <c r="U14" s="26" t="e">
        <f>#REF!+#REF!+#REF!+#REF!+#REF!</f>
        <v>#REF!</v>
      </c>
      <c r="V14" t="e">
        <f>#REF!+#REF!+#REF!+#REF!+#REF!</f>
        <v>#REF!</v>
      </c>
      <c r="W14" t="e">
        <f>#REF!+#REF!+#REF!+#REF!+#REF!</f>
        <v>#REF!</v>
      </c>
      <c r="X14" t="e">
        <f>#REF!+#REF!+#REF!+#REF!+#REF!</f>
        <v>#REF!</v>
      </c>
      <c r="Y14" t="e">
        <f>#REF!+#REF!+#REF!+#REF!+#REF!</f>
        <v>#REF!</v>
      </c>
      <c r="Z14" t="e">
        <f>#REF!+#REF!+#REF!+#REF!+#REF!</f>
        <v>#REF!</v>
      </c>
      <c r="AA14" t="e">
        <f>#REF!+#REF!+#REF!+#REF!+#REF!</f>
        <v>#REF!</v>
      </c>
      <c r="AB14" t="e">
        <f>#REF!+#REF!+#REF!+#REF!+#REF!</f>
        <v>#REF!</v>
      </c>
      <c r="AC14" t="e">
        <f>#REF!+#REF!+#REF!+#REF!+#REF!</f>
        <v>#REF!</v>
      </c>
      <c r="AD14" t="e">
        <f>#REF!+#REF!+#REF!+#REF!+#REF!</f>
        <v>#REF!</v>
      </c>
      <c r="AE14" s="26" t="e">
        <f>#REF!+#REF!+#REF!+#REF!+#REF!</f>
        <v>#REF!</v>
      </c>
      <c r="AF14" s="26" t="e">
        <f>#REF!+#REF!+#REF!+#REF!+#REF!</f>
        <v>#REF!</v>
      </c>
      <c r="AG14" s="26" t="e">
        <f>#REF!+#REF!+#REF!+#REF!+#REF!</f>
        <v>#REF!</v>
      </c>
      <c r="AH14" s="26" t="e">
        <f>#REF!+#REF!+#REF!+#REF!+#REF!</f>
        <v>#REF!</v>
      </c>
      <c r="AI14" s="26" t="e">
        <f>#REF!+#REF!+#REF!+#REF!+#REF!</f>
        <v>#REF!</v>
      </c>
      <c r="AJ14" s="26" t="e">
        <f>#REF!+#REF!+#REF!+#REF!+#REF!</f>
        <v>#REF!</v>
      </c>
      <c r="AK14" s="26" t="e">
        <f>#REF!+#REF!+#REF!+#REF!+#REF!</f>
        <v>#REF!</v>
      </c>
      <c r="AL14" s="26" t="e">
        <f>#REF!+#REF!+#REF!+#REF!+#REF!</f>
        <v>#REF!</v>
      </c>
      <c r="AM14" s="26"/>
      <c r="AN14" s="36" t="e">
        <f t="shared" si="1"/>
        <v>#REF!</v>
      </c>
    </row>
    <row r="15" spans="1:40" ht="12.75">
      <c r="A15" s="8" t="s">
        <v>98</v>
      </c>
      <c r="B15" s="17" t="s">
        <v>30</v>
      </c>
      <c r="C15" s="12" t="s">
        <v>3</v>
      </c>
      <c r="D15" s="26" t="e">
        <f>#REF!+#REF!+#REF!+#REF!+#REF!</f>
        <v>#REF!</v>
      </c>
      <c r="E15" s="26" t="e">
        <f>#REF!+#REF!+#REF!+#REF!+#REF!</f>
        <v>#REF!</v>
      </c>
      <c r="F15" s="26" t="e">
        <f>#REF!+#REF!+#REF!+#REF!+#REF!</f>
        <v>#REF!</v>
      </c>
      <c r="G15" s="26" t="e">
        <f>#REF!+#REF!+#REF!+#REF!+#REF!</f>
        <v>#REF!</v>
      </c>
      <c r="H15" s="26" t="e">
        <f>#REF!+#REF!+#REF!+#REF!+#REF!</f>
        <v>#REF!</v>
      </c>
      <c r="I15" s="26" t="e">
        <f>#REF!+#REF!+#REF!+#REF!+#REF!</f>
        <v>#REF!</v>
      </c>
      <c r="J15" s="26" t="e">
        <f>#REF!+#REF!+#REF!+#REF!+#REF!</f>
        <v>#REF!</v>
      </c>
      <c r="K15" s="26" t="e">
        <f>#REF!+#REF!+#REF!+#REF!+#REF!</f>
        <v>#REF!</v>
      </c>
      <c r="L15" s="26" t="e">
        <f>#REF!+#REF!+#REF!+#REF!+#REF!</f>
        <v>#REF!</v>
      </c>
      <c r="M15" s="26" t="e">
        <f>#REF!+#REF!+#REF!+#REF!+#REF!</f>
        <v>#REF!</v>
      </c>
      <c r="N15" s="26" t="e">
        <f>#REF!+#REF!+#REF!+#REF!+#REF!</f>
        <v>#REF!</v>
      </c>
      <c r="O15" s="26" t="e">
        <f>#REF!+#REF!+#REF!+#REF!+#REF!</f>
        <v>#REF!</v>
      </c>
      <c r="P15" s="26" t="e">
        <f>#REF!+#REF!+#REF!+#REF!+#REF!</f>
        <v>#REF!</v>
      </c>
      <c r="Q15" s="26" t="e">
        <f>#REF!+#REF!+#REF!+#REF!+#REF!</f>
        <v>#REF!</v>
      </c>
      <c r="R15" s="26" t="e">
        <f>#REF!+#REF!+#REF!+#REF!+#REF!</f>
        <v>#REF!</v>
      </c>
      <c r="S15" s="26" t="e">
        <f>#REF!+#REF!+#REF!+#REF!+#REF!</f>
        <v>#REF!</v>
      </c>
      <c r="T15" s="26" t="e">
        <f>#REF!+#REF!+#REF!+#REF!+#REF!</f>
        <v>#REF!</v>
      </c>
      <c r="U15" s="26" t="e">
        <f>#REF!+#REF!+#REF!+#REF!+#REF!</f>
        <v>#REF!</v>
      </c>
      <c r="V15" t="e">
        <f>#REF!+#REF!+#REF!+#REF!+#REF!</f>
        <v>#REF!</v>
      </c>
      <c r="W15" t="e">
        <f>#REF!+#REF!+#REF!+#REF!+#REF!</f>
        <v>#REF!</v>
      </c>
      <c r="X15" t="e">
        <f>#REF!+#REF!+#REF!+#REF!+#REF!</f>
        <v>#REF!</v>
      </c>
      <c r="Y15" t="e">
        <f>#REF!+#REF!+#REF!+#REF!+#REF!</f>
        <v>#REF!</v>
      </c>
      <c r="Z15" t="e">
        <f>#REF!+#REF!+#REF!+#REF!+#REF!</f>
        <v>#REF!</v>
      </c>
      <c r="AA15" t="e">
        <f>#REF!+#REF!+#REF!+#REF!+#REF!</f>
        <v>#REF!</v>
      </c>
      <c r="AB15" t="e">
        <f>#REF!+#REF!+#REF!+#REF!+#REF!</f>
        <v>#REF!</v>
      </c>
      <c r="AC15" t="e">
        <f>#REF!+#REF!+#REF!+#REF!+#REF!</f>
        <v>#REF!</v>
      </c>
      <c r="AD15" t="e">
        <f>#REF!+#REF!+#REF!+#REF!+#REF!</f>
        <v>#REF!</v>
      </c>
      <c r="AE15" s="26" t="e">
        <f>#REF!+#REF!+#REF!+#REF!+#REF!</f>
        <v>#REF!</v>
      </c>
      <c r="AF15" s="26" t="e">
        <f>#REF!+#REF!+#REF!+#REF!+#REF!</f>
        <v>#REF!</v>
      </c>
      <c r="AG15" s="26" t="e">
        <f>#REF!+#REF!+#REF!+#REF!+#REF!</f>
        <v>#REF!</v>
      </c>
      <c r="AH15" s="26" t="e">
        <f>#REF!+#REF!+#REF!+#REF!+#REF!</f>
        <v>#REF!</v>
      </c>
      <c r="AI15" s="26" t="e">
        <f>#REF!+#REF!+#REF!+#REF!+#REF!</f>
        <v>#REF!</v>
      </c>
      <c r="AJ15" s="26" t="e">
        <f>#REF!+#REF!+#REF!+#REF!+#REF!</f>
        <v>#REF!</v>
      </c>
      <c r="AK15" s="26" t="e">
        <f>#REF!+#REF!+#REF!+#REF!+#REF!</f>
        <v>#REF!</v>
      </c>
      <c r="AL15" s="26" t="e">
        <f>#REF!+#REF!+#REF!+#REF!+#REF!</f>
        <v>#REF!</v>
      </c>
      <c r="AM15" s="26"/>
      <c r="AN15" s="36" t="e">
        <f t="shared" si="1"/>
        <v>#REF!</v>
      </c>
    </row>
    <row r="16" spans="1:40" ht="12.75">
      <c r="A16" s="8" t="s">
        <v>99</v>
      </c>
      <c r="B16" s="17" t="s">
        <v>31</v>
      </c>
      <c r="C16" s="12" t="s">
        <v>4</v>
      </c>
      <c r="D16" s="26" t="e">
        <f>#REF!+#REF!+#REF!+#REF!+#REF!</f>
        <v>#REF!</v>
      </c>
      <c r="E16" s="26" t="e">
        <f>#REF!+#REF!+#REF!+#REF!+#REF!</f>
        <v>#REF!</v>
      </c>
      <c r="F16" s="26" t="e">
        <f>#REF!+#REF!+#REF!+#REF!+#REF!</f>
        <v>#REF!</v>
      </c>
      <c r="G16" s="26" t="e">
        <f>#REF!+#REF!+#REF!+#REF!+#REF!</f>
        <v>#REF!</v>
      </c>
      <c r="H16" s="26" t="e">
        <f>#REF!+#REF!+#REF!+#REF!+#REF!</f>
        <v>#REF!</v>
      </c>
      <c r="I16" s="26" t="e">
        <f>#REF!+#REF!+#REF!+#REF!+#REF!</f>
        <v>#REF!</v>
      </c>
      <c r="J16" s="26" t="e">
        <f>#REF!+#REF!+#REF!+#REF!+#REF!</f>
        <v>#REF!</v>
      </c>
      <c r="K16" s="26" t="e">
        <f>#REF!+#REF!+#REF!+#REF!+#REF!</f>
        <v>#REF!</v>
      </c>
      <c r="L16" s="26" t="e">
        <f>#REF!+#REF!+#REF!+#REF!+#REF!</f>
        <v>#REF!</v>
      </c>
      <c r="M16" s="26" t="e">
        <f>#REF!+#REF!+#REF!+#REF!+#REF!</f>
        <v>#REF!</v>
      </c>
      <c r="N16" s="26" t="e">
        <f>#REF!+#REF!+#REF!+#REF!+#REF!</f>
        <v>#REF!</v>
      </c>
      <c r="O16" s="26" t="e">
        <f>#REF!+#REF!+#REF!+#REF!+#REF!</f>
        <v>#REF!</v>
      </c>
      <c r="P16" s="26" t="e">
        <f>#REF!+#REF!+#REF!+#REF!+#REF!</f>
        <v>#REF!</v>
      </c>
      <c r="Q16" s="26" t="e">
        <f>#REF!+#REF!+#REF!+#REF!+#REF!</f>
        <v>#REF!</v>
      </c>
      <c r="R16" s="26" t="e">
        <f>#REF!+#REF!+#REF!+#REF!+#REF!</f>
        <v>#REF!</v>
      </c>
      <c r="S16" s="26" t="e">
        <f>#REF!+#REF!+#REF!+#REF!+#REF!</f>
        <v>#REF!</v>
      </c>
      <c r="T16" s="26" t="e">
        <f>#REF!+#REF!+#REF!+#REF!+#REF!</f>
        <v>#REF!</v>
      </c>
      <c r="U16" s="26" t="e">
        <f>#REF!+#REF!+#REF!+#REF!+#REF!</f>
        <v>#REF!</v>
      </c>
      <c r="V16" t="e">
        <f>#REF!+#REF!+#REF!+#REF!+#REF!</f>
        <v>#REF!</v>
      </c>
      <c r="W16" t="e">
        <f>#REF!+#REF!+#REF!+#REF!+#REF!</f>
        <v>#REF!</v>
      </c>
      <c r="X16" t="e">
        <f>#REF!+#REF!+#REF!+#REF!+#REF!</f>
        <v>#REF!</v>
      </c>
      <c r="Y16" t="e">
        <f>#REF!+#REF!+#REF!+#REF!+#REF!</f>
        <v>#REF!</v>
      </c>
      <c r="Z16" t="e">
        <f>#REF!+#REF!+#REF!+#REF!+#REF!</f>
        <v>#REF!</v>
      </c>
      <c r="AA16" t="e">
        <f>#REF!+#REF!+#REF!+#REF!+#REF!</f>
        <v>#REF!</v>
      </c>
      <c r="AB16" t="e">
        <f>#REF!+#REF!+#REF!+#REF!+#REF!</f>
        <v>#REF!</v>
      </c>
      <c r="AC16" t="e">
        <f>#REF!+#REF!+#REF!+#REF!+#REF!</f>
        <v>#REF!</v>
      </c>
      <c r="AD16" t="e">
        <f>#REF!+#REF!+#REF!+#REF!+#REF!</f>
        <v>#REF!</v>
      </c>
      <c r="AE16" s="26" t="e">
        <f>#REF!+#REF!+#REF!+#REF!+#REF!</f>
        <v>#REF!</v>
      </c>
      <c r="AF16" s="26" t="e">
        <f>#REF!+#REF!+#REF!+#REF!+#REF!</f>
        <v>#REF!</v>
      </c>
      <c r="AG16" s="26" t="e">
        <f>#REF!+#REF!+#REF!+#REF!+#REF!</f>
        <v>#REF!</v>
      </c>
      <c r="AH16" s="26" t="e">
        <f>#REF!+#REF!+#REF!+#REF!+#REF!</f>
        <v>#REF!</v>
      </c>
      <c r="AI16" s="26" t="e">
        <f>#REF!+#REF!+#REF!+#REF!+#REF!</f>
        <v>#REF!</v>
      </c>
      <c r="AJ16" s="26" t="e">
        <f>#REF!+#REF!+#REF!+#REF!+#REF!</f>
        <v>#REF!</v>
      </c>
      <c r="AK16" s="26" t="e">
        <f>#REF!+#REF!+#REF!+#REF!+#REF!</f>
        <v>#REF!</v>
      </c>
      <c r="AL16" s="26" t="e">
        <f>#REF!+#REF!+#REF!+#REF!+#REF!</f>
        <v>#REF!</v>
      </c>
      <c r="AM16" s="26"/>
      <c r="AN16" s="36" t="e">
        <f t="shared" si="1"/>
        <v>#REF!</v>
      </c>
    </row>
    <row r="17" spans="1:40" ht="12.75">
      <c r="A17" s="8" t="s">
        <v>100</v>
      </c>
      <c r="B17" s="17" t="s">
        <v>162</v>
      </c>
      <c r="C17" s="13" t="s">
        <v>43</v>
      </c>
      <c r="D17" s="26" t="e">
        <f>#REF!+#REF!+#REF!+#REF!+#REF!</f>
        <v>#REF!</v>
      </c>
      <c r="E17" s="26" t="e">
        <f>#REF!+#REF!+#REF!+#REF!+#REF!</f>
        <v>#REF!</v>
      </c>
      <c r="F17" s="26" t="e">
        <f>#REF!+#REF!+#REF!+#REF!+#REF!</f>
        <v>#REF!</v>
      </c>
      <c r="G17" s="26" t="e">
        <f>#REF!+#REF!+#REF!+#REF!+#REF!</f>
        <v>#REF!</v>
      </c>
      <c r="H17" s="26" t="e">
        <f>#REF!+#REF!+#REF!+#REF!+#REF!</f>
        <v>#REF!</v>
      </c>
      <c r="I17" s="26" t="e">
        <f>#REF!+#REF!+#REF!+#REF!+#REF!</f>
        <v>#REF!</v>
      </c>
      <c r="J17" s="26" t="e">
        <f>#REF!+#REF!+#REF!+#REF!+#REF!</f>
        <v>#REF!</v>
      </c>
      <c r="K17" s="26" t="e">
        <f>#REF!+#REF!+#REF!+#REF!+#REF!</f>
        <v>#REF!</v>
      </c>
      <c r="L17" s="26" t="e">
        <f>#REF!+#REF!+#REF!+#REF!+#REF!</f>
        <v>#REF!</v>
      </c>
      <c r="M17" s="26" t="e">
        <f>#REF!+#REF!+#REF!+#REF!+#REF!</f>
        <v>#REF!</v>
      </c>
      <c r="N17" s="26" t="e">
        <f>#REF!+#REF!+#REF!+#REF!+#REF!</f>
        <v>#REF!</v>
      </c>
      <c r="O17" s="26" t="e">
        <f>#REF!+#REF!+#REF!+#REF!+#REF!</f>
        <v>#REF!</v>
      </c>
      <c r="P17" s="26" t="e">
        <f>#REF!+#REF!+#REF!+#REF!+#REF!</f>
        <v>#REF!</v>
      </c>
      <c r="Q17" s="26" t="e">
        <f>#REF!+#REF!+#REF!+#REF!+#REF!</f>
        <v>#REF!</v>
      </c>
      <c r="R17" s="26" t="e">
        <f>#REF!+#REF!+#REF!+#REF!+#REF!</f>
        <v>#REF!</v>
      </c>
      <c r="S17" s="26" t="e">
        <f>#REF!+#REF!+#REF!+#REF!+#REF!</f>
        <v>#REF!</v>
      </c>
      <c r="T17" s="26" t="e">
        <f>#REF!+#REF!+#REF!+#REF!+#REF!</f>
        <v>#REF!</v>
      </c>
      <c r="U17" s="26" t="e">
        <f>#REF!+#REF!+#REF!+#REF!+#REF!</f>
        <v>#REF!</v>
      </c>
      <c r="V17" t="e">
        <f>#REF!+#REF!+#REF!+#REF!+#REF!</f>
        <v>#REF!</v>
      </c>
      <c r="W17" t="e">
        <f>#REF!+#REF!+#REF!+#REF!+#REF!</f>
        <v>#REF!</v>
      </c>
      <c r="X17" t="e">
        <f>#REF!+#REF!+#REF!+#REF!+#REF!</f>
        <v>#REF!</v>
      </c>
      <c r="Y17" t="e">
        <f>#REF!+#REF!+#REF!+#REF!+#REF!</f>
        <v>#REF!</v>
      </c>
      <c r="Z17" t="e">
        <f>#REF!+#REF!+#REF!+#REF!+#REF!</f>
        <v>#REF!</v>
      </c>
      <c r="AA17" t="e">
        <f>#REF!+#REF!+#REF!+#REF!+#REF!</f>
        <v>#REF!</v>
      </c>
      <c r="AB17" t="e">
        <f>#REF!+#REF!+#REF!+#REF!+#REF!</f>
        <v>#REF!</v>
      </c>
      <c r="AC17" t="e">
        <f>#REF!+#REF!+#REF!+#REF!+#REF!</f>
        <v>#REF!</v>
      </c>
      <c r="AD17" t="e">
        <f>#REF!+#REF!+#REF!+#REF!+#REF!</f>
        <v>#REF!</v>
      </c>
      <c r="AE17" s="26" t="e">
        <f>#REF!+#REF!+#REF!+#REF!+#REF!</f>
        <v>#REF!</v>
      </c>
      <c r="AF17" s="26" t="e">
        <f>#REF!+#REF!+#REF!+#REF!+#REF!</f>
        <v>#REF!</v>
      </c>
      <c r="AG17" s="26" t="e">
        <f>#REF!+#REF!+#REF!+#REF!+#REF!</f>
        <v>#REF!</v>
      </c>
      <c r="AH17" s="26" t="e">
        <f>#REF!+#REF!+#REF!+#REF!+#REF!</f>
        <v>#REF!</v>
      </c>
      <c r="AI17" s="26" t="e">
        <f>#REF!+#REF!+#REF!+#REF!+#REF!</f>
        <v>#REF!</v>
      </c>
      <c r="AJ17" s="26" t="e">
        <f>#REF!+#REF!+#REF!+#REF!+#REF!</f>
        <v>#REF!</v>
      </c>
      <c r="AK17" s="26" t="e">
        <f>#REF!+#REF!+#REF!+#REF!+#REF!</f>
        <v>#REF!</v>
      </c>
      <c r="AL17" s="26" t="e">
        <f>#REF!+#REF!+#REF!+#REF!+#REF!</f>
        <v>#REF!</v>
      </c>
      <c r="AM17" s="26"/>
      <c r="AN17" s="36" t="e">
        <f t="shared" si="1"/>
        <v>#REF!</v>
      </c>
    </row>
    <row r="18" spans="1:40" ht="12.75">
      <c r="A18" s="8" t="s">
        <v>101</v>
      </c>
      <c r="B18" s="17" t="s">
        <v>163</v>
      </c>
      <c r="C18" s="12" t="s">
        <v>44</v>
      </c>
      <c r="D18" s="26" t="e">
        <f>#REF!+#REF!+#REF!+#REF!+#REF!</f>
        <v>#REF!</v>
      </c>
      <c r="E18" s="26" t="e">
        <f>#REF!+#REF!+#REF!+#REF!+#REF!</f>
        <v>#REF!</v>
      </c>
      <c r="F18" s="26" t="e">
        <f>#REF!+#REF!+#REF!+#REF!+#REF!</f>
        <v>#REF!</v>
      </c>
      <c r="G18" s="26" t="e">
        <f>#REF!+#REF!+#REF!+#REF!+#REF!</f>
        <v>#REF!</v>
      </c>
      <c r="H18" s="26" t="e">
        <f>#REF!+#REF!+#REF!+#REF!+#REF!</f>
        <v>#REF!</v>
      </c>
      <c r="I18" s="26" t="e">
        <f>#REF!+#REF!+#REF!+#REF!+#REF!</f>
        <v>#REF!</v>
      </c>
      <c r="J18" s="26" t="e">
        <f>#REF!+#REF!+#REF!+#REF!+#REF!</f>
        <v>#REF!</v>
      </c>
      <c r="K18" s="26" t="e">
        <f>#REF!+#REF!+#REF!+#REF!+#REF!</f>
        <v>#REF!</v>
      </c>
      <c r="L18" s="26" t="e">
        <f>#REF!+#REF!+#REF!+#REF!+#REF!</f>
        <v>#REF!</v>
      </c>
      <c r="M18" s="26" t="e">
        <f>#REF!+#REF!+#REF!+#REF!+#REF!</f>
        <v>#REF!</v>
      </c>
      <c r="N18" s="26" t="e">
        <f>#REF!+#REF!+#REF!+#REF!+#REF!</f>
        <v>#REF!</v>
      </c>
      <c r="O18" s="26" t="e">
        <f>#REF!+#REF!+#REF!+#REF!+#REF!</f>
        <v>#REF!</v>
      </c>
      <c r="P18" s="26" t="e">
        <f>#REF!+#REF!+#REF!+#REF!+#REF!</f>
        <v>#REF!</v>
      </c>
      <c r="Q18" s="26" t="e">
        <f>#REF!+#REF!+#REF!+#REF!+#REF!</f>
        <v>#REF!</v>
      </c>
      <c r="R18" s="26" t="e">
        <f>#REF!+#REF!+#REF!+#REF!+#REF!</f>
        <v>#REF!</v>
      </c>
      <c r="S18" s="26" t="e">
        <f>#REF!+#REF!+#REF!+#REF!+#REF!</f>
        <v>#REF!</v>
      </c>
      <c r="T18" s="26" t="e">
        <f>#REF!+#REF!+#REF!+#REF!+#REF!</f>
        <v>#REF!</v>
      </c>
      <c r="U18" s="26" t="e">
        <f>#REF!+#REF!+#REF!+#REF!+#REF!</f>
        <v>#REF!</v>
      </c>
      <c r="V18" t="e">
        <f>#REF!+#REF!+#REF!+#REF!+#REF!</f>
        <v>#REF!</v>
      </c>
      <c r="W18" t="e">
        <f>#REF!+#REF!+#REF!+#REF!+#REF!</f>
        <v>#REF!</v>
      </c>
      <c r="X18" t="e">
        <f>#REF!+#REF!+#REF!+#REF!+#REF!</f>
        <v>#REF!</v>
      </c>
      <c r="Y18" t="e">
        <f>#REF!+#REF!+#REF!+#REF!+#REF!</f>
        <v>#REF!</v>
      </c>
      <c r="Z18" t="e">
        <f>#REF!+#REF!+#REF!+#REF!+#REF!</f>
        <v>#REF!</v>
      </c>
      <c r="AA18" t="e">
        <f>#REF!+#REF!+#REF!+#REF!+#REF!</f>
        <v>#REF!</v>
      </c>
      <c r="AB18" t="e">
        <f>#REF!+#REF!+#REF!+#REF!+#REF!</f>
        <v>#REF!</v>
      </c>
      <c r="AC18" t="e">
        <f>#REF!+#REF!+#REF!+#REF!+#REF!</f>
        <v>#REF!</v>
      </c>
      <c r="AD18" t="e">
        <f>#REF!+#REF!+#REF!+#REF!+#REF!</f>
        <v>#REF!</v>
      </c>
      <c r="AE18" s="26" t="e">
        <f>#REF!+#REF!+#REF!+#REF!+#REF!</f>
        <v>#REF!</v>
      </c>
      <c r="AF18" s="26" t="e">
        <f>#REF!+#REF!+#REF!+#REF!+#REF!</f>
        <v>#REF!</v>
      </c>
      <c r="AG18" s="26" t="e">
        <f>#REF!+#REF!+#REF!+#REF!+#REF!</f>
        <v>#REF!</v>
      </c>
      <c r="AH18" s="26" t="e">
        <f>#REF!+#REF!+#REF!+#REF!+#REF!</f>
        <v>#REF!</v>
      </c>
      <c r="AI18" s="26" t="e">
        <f>#REF!+#REF!+#REF!+#REF!+#REF!</f>
        <v>#REF!</v>
      </c>
      <c r="AJ18" s="26" t="e">
        <f>#REF!+#REF!+#REF!+#REF!+#REF!</f>
        <v>#REF!</v>
      </c>
      <c r="AK18" s="26" t="e">
        <f>#REF!+#REF!+#REF!+#REF!+#REF!</f>
        <v>#REF!</v>
      </c>
      <c r="AL18" s="26" t="e">
        <f>#REF!+#REF!+#REF!+#REF!+#REF!</f>
        <v>#REF!</v>
      </c>
      <c r="AM18" s="26"/>
      <c r="AN18" s="36" t="e">
        <f t="shared" si="1"/>
        <v>#REF!</v>
      </c>
    </row>
    <row r="19" spans="1:41" ht="12.75">
      <c r="A19" s="8" t="s">
        <v>102</v>
      </c>
      <c r="B19" s="17" t="s">
        <v>164</v>
      </c>
      <c r="C19" s="13" t="s">
        <v>45</v>
      </c>
      <c r="D19" s="26" t="e">
        <f>#REF!+#REF!+#REF!+#REF!+#REF!</f>
        <v>#REF!</v>
      </c>
      <c r="E19" s="26" t="e">
        <f>#REF!+#REF!+#REF!+#REF!+#REF!</f>
        <v>#REF!</v>
      </c>
      <c r="F19" s="26" t="e">
        <f>#REF!+#REF!+#REF!+#REF!+#REF!</f>
        <v>#REF!</v>
      </c>
      <c r="G19" s="26" t="e">
        <f>#REF!+#REF!+#REF!+#REF!+#REF!</f>
        <v>#REF!</v>
      </c>
      <c r="H19" s="26" t="e">
        <f>#REF!+#REF!+#REF!+#REF!+#REF!</f>
        <v>#REF!</v>
      </c>
      <c r="I19" s="26" t="e">
        <f>#REF!+#REF!+#REF!+#REF!+#REF!</f>
        <v>#REF!</v>
      </c>
      <c r="J19" s="26" t="e">
        <f>#REF!+#REF!+#REF!+#REF!+#REF!</f>
        <v>#REF!</v>
      </c>
      <c r="K19" s="26" t="e">
        <f>#REF!+#REF!+#REF!+#REF!+#REF!</f>
        <v>#REF!</v>
      </c>
      <c r="L19" s="26" t="e">
        <f>#REF!+#REF!+#REF!+#REF!+#REF!</f>
        <v>#REF!</v>
      </c>
      <c r="M19" s="26" t="e">
        <f>#REF!+#REF!+#REF!+#REF!+#REF!</f>
        <v>#REF!</v>
      </c>
      <c r="N19" s="26" t="e">
        <f>#REF!+#REF!+#REF!+#REF!+#REF!</f>
        <v>#REF!</v>
      </c>
      <c r="O19" s="26" t="e">
        <f>#REF!+#REF!+#REF!+#REF!+#REF!</f>
        <v>#REF!</v>
      </c>
      <c r="P19" s="26" t="e">
        <f>#REF!+#REF!+#REF!+#REF!+#REF!</f>
        <v>#REF!</v>
      </c>
      <c r="Q19" s="26" t="e">
        <f>#REF!+#REF!+#REF!+#REF!+#REF!</f>
        <v>#REF!</v>
      </c>
      <c r="R19" s="26" t="e">
        <f>#REF!+#REF!+#REF!+#REF!+#REF!</f>
        <v>#REF!</v>
      </c>
      <c r="S19" s="26" t="e">
        <f>#REF!+#REF!+#REF!+#REF!+#REF!</f>
        <v>#REF!</v>
      </c>
      <c r="T19" s="26" t="e">
        <f>#REF!+#REF!+#REF!+#REF!+#REF!</f>
        <v>#REF!</v>
      </c>
      <c r="U19" s="26" t="e">
        <f>#REF!+#REF!+#REF!+#REF!+#REF!</f>
        <v>#REF!</v>
      </c>
      <c r="V19" t="e">
        <f>#REF!+#REF!+#REF!+#REF!+#REF!</f>
        <v>#REF!</v>
      </c>
      <c r="W19" t="e">
        <f>#REF!+#REF!+#REF!+#REF!+#REF!</f>
        <v>#REF!</v>
      </c>
      <c r="X19" t="e">
        <f>#REF!+#REF!+#REF!+#REF!+#REF!</f>
        <v>#REF!</v>
      </c>
      <c r="Y19" t="e">
        <f>#REF!+#REF!+#REF!+#REF!+#REF!</f>
        <v>#REF!</v>
      </c>
      <c r="Z19" t="e">
        <f>#REF!+#REF!+#REF!+#REF!+#REF!</f>
        <v>#REF!</v>
      </c>
      <c r="AA19" t="e">
        <f>#REF!+#REF!+#REF!+#REF!+#REF!</f>
        <v>#REF!</v>
      </c>
      <c r="AB19" t="e">
        <f>#REF!+#REF!+#REF!+#REF!+#REF!</f>
        <v>#REF!</v>
      </c>
      <c r="AC19" t="e">
        <f>#REF!+#REF!+#REF!+#REF!+#REF!</f>
        <v>#REF!</v>
      </c>
      <c r="AD19" t="e">
        <f>#REF!+#REF!+#REF!+#REF!+#REF!</f>
        <v>#REF!</v>
      </c>
      <c r="AE19" s="26" t="e">
        <f>#REF!+#REF!+#REF!+#REF!+#REF!</f>
        <v>#REF!</v>
      </c>
      <c r="AF19" s="26" t="e">
        <f>#REF!+#REF!+#REF!+#REF!+#REF!</f>
        <v>#REF!</v>
      </c>
      <c r="AG19" s="26" t="e">
        <f>#REF!+#REF!+#REF!+#REF!+#REF!</f>
        <v>#REF!</v>
      </c>
      <c r="AH19" s="26" t="e">
        <f>#REF!+#REF!+#REF!+#REF!+#REF!</f>
        <v>#REF!</v>
      </c>
      <c r="AI19" s="26" t="e">
        <f>#REF!+#REF!+#REF!+#REF!+#REF!</f>
        <v>#REF!</v>
      </c>
      <c r="AJ19" s="26" t="e">
        <f>#REF!+#REF!+#REF!+#REF!+#REF!</f>
        <v>#REF!</v>
      </c>
      <c r="AK19" s="26" t="e">
        <f>#REF!+#REF!+#REF!+#REF!+#REF!</f>
        <v>#REF!</v>
      </c>
      <c r="AL19" s="26" t="e">
        <f>#REF!+#REF!+#REF!+#REF!+#REF!</f>
        <v>#REF!</v>
      </c>
      <c r="AM19" s="26"/>
      <c r="AN19" s="36" t="e">
        <f t="shared" si="1"/>
        <v>#REF!</v>
      </c>
      <c r="AO19" s="36" t="e">
        <f>SUM(AN12:AN35)</f>
        <v>#REF!</v>
      </c>
    </row>
    <row r="20" spans="1:40" ht="12.75">
      <c r="A20" s="8" t="s">
        <v>103</v>
      </c>
      <c r="B20" s="17" t="s">
        <v>165</v>
      </c>
      <c r="C20" s="13" t="s">
        <v>46</v>
      </c>
      <c r="D20" s="26" t="e">
        <f>#REF!+#REF!+#REF!+#REF!+#REF!</f>
        <v>#REF!</v>
      </c>
      <c r="E20" s="26" t="e">
        <f>#REF!+#REF!+#REF!+#REF!+#REF!</f>
        <v>#REF!</v>
      </c>
      <c r="F20" s="26" t="e">
        <f>#REF!+#REF!+#REF!+#REF!+#REF!</f>
        <v>#REF!</v>
      </c>
      <c r="G20" s="26" t="e">
        <f>#REF!+#REF!+#REF!+#REF!+#REF!</f>
        <v>#REF!</v>
      </c>
      <c r="H20" s="26" t="e">
        <f>#REF!+#REF!+#REF!+#REF!+#REF!</f>
        <v>#REF!</v>
      </c>
      <c r="I20" s="26" t="e">
        <f>#REF!+#REF!+#REF!+#REF!+#REF!</f>
        <v>#REF!</v>
      </c>
      <c r="J20" s="26" t="e">
        <f>#REF!+#REF!+#REF!+#REF!+#REF!</f>
        <v>#REF!</v>
      </c>
      <c r="K20" s="26" t="e">
        <f>#REF!+#REF!+#REF!+#REF!+#REF!</f>
        <v>#REF!</v>
      </c>
      <c r="L20" s="26" t="e">
        <f>#REF!+#REF!+#REF!+#REF!+#REF!</f>
        <v>#REF!</v>
      </c>
      <c r="M20" s="26" t="e">
        <f>#REF!+#REF!+#REF!+#REF!+#REF!</f>
        <v>#REF!</v>
      </c>
      <c r="N20" s="26" t="e">
        <f>#REF!+#REF!+#REF!+#REF!+#REF!</f>
        <v>#REF!</v>
      </c>
      <c r="O20" s="26" t="e">
        <f>#REF!+#REF!+#REF!+#REF!+#REF!</f>
        <v>#REF!</v>
      </c>
      <c r="P20" s="26" t="e">
        <f>#REF!+#REF!+#REF!+#REF!+#REF!</f>
        <v>#REF!</v>
      </c>
      <c r="Q20" s="26" t="e">
        <f>#REF!+#REF!+#REF!+#REF!+#REF!</f>
        <v>#REF!</v>
      </c>
      <c r="R20" s="26" t="e">
        <f>#REF!+#REF!+#REF!+#REF!+#REF!</f>
        <v>#REF!</v>
      </c>
      <c r="S20" s="26" t="e">
        <f>#REF!+#REF!+#REF!+#REF!+#REF!</f>
        <v>#REF!</v>
      </c>
      <c r="T20" s="26" t="e">
        <f>#REF!+#REF!+#REF!+#REF!+#REF!</f>
        <v>#REF!</v>
      </c>
      <c r="U20" s="26" t="e">
        <f>#REF!+#REF!+#REF!+#REF!+#REF!</f>
        <v>#REF!</v>
      </c>
      <c r="V20" t="e">
        <f>#REF!+#REF!+#REF!+#REF!+#REF!</f>
        <v>#REF!</v>
      </c>
      <c r="W20" t="e">
        <f>#REF!+#REF!+#REF!+#REF!+#REF!</f>
        <v>#REF!</v>
      </c>
      <c r="X20" t="e">
        <f>#REF!+#REF!+#REF!+#REF!+#REF!</f>
        <v>#REF!</v>
      </c>
      <c r="Y20" t="e">
        <f>#REF!+#REF!+#REF!+#REF!+#REF!</f>
        <v>#REF!</v>
      </c>
      <c r="Z20" t="e">
        <f>#REF!+#REF!+#REF!+#REF!+#REF!</f>
        <v>#REF!</v>
      </c>
      <c r="AA20" t="e">
        <f>#REF!+#REF!+#REF!+#REF!+#REF!</f>
        <v>#REF!</v>
      </c>
      <c r="AB20" t="e">
        <f>#REF!+#REF!+#REF!+#REF!+#REF!</f>
        <v>#REF!</v>
      </c>
      <c r="AC20" t="e">
        <f>#REF!+#REF!+#REF!+#REF!+#REF!</f>
        <v>#REF!</v>
      </c>
      <c r="AD20" t="e">
        <f>#REF!+#REF!+#REF!+#REF!+#REF!</f>
        <v>#REF!</v>
      </c>
      <c r="AE20" s="26" t="e">
        <f>#REF!+#REF!+#REF!+#REF!+#REF!</f>
        <v>#REF!</v>
      </c>
      <c r="AF20" s="26" t="e">
        <f>#REF!+#REF!+#REF!+#REF!+#REF!</f>
        <v>#REF!</v>
      </c>
      <c r="AG20" s="26" t="e">
        <f>#REF!+#REF!+#REF!+#REF!+#REF!</f>
        <v>#REF!</v>
      </c>
      <c r="AH20" s="26" t="e">
        <f>#REF!+#REF!+#REF!+#REF!+#REF!</f>
        <v>#REF!</v>
      </c>
      <c r="AI20" s="26" t="e">
        <f>#REF!+#REF!+#REF!+#REF!+#REF!</f>
        <v>#REF!</v>
      </c>
      <c r="AJ20" s="26" t="e">
        <f>#REF!+#REF!+#REF!+#REF!+#REF!</f>
        <v>#REF!</v>
      </c>
      <c r="AK20" s="26" t="e">
        <f>#REF!+#REF!+#REF!+#REF!+#REF!</f>
        <v>#REF!</v>
      </c>
      <c r="AL20" s="26" t="e">
        <f>#REF!+#REF!+#REF!+#REF!+#REF!</f>
        <v>#REF!</v>
      </c>
      <c r="AM20" s="26"/>
      <c r="AN20" s="36" t="e">
        <f t="shared" si="1"/>
        <v>#REF!</v>
      </c>
    </row>
    <row r="21" spans="1:41" s="58" customFormat="1" ht="12.75">
      <c r="A21" s="59" t="s">
        <v>5</v>
      </c>
      <c r="B21" s="60" t="s">
        <v>166</v>
      </c>
      <c r="C21" s="61" t="s">
        <v>70</v>
      </c>
      <c r="D21" s="56" t="e">
        <f>#REF!+#REF!+#REF!+#REF!+#REF!</f>
        <v>#REF!</v>
      </c>
      <c r="E21" s="56" t="e">
        <f>#REF!+#REF!+#REF!+#REF!+#REF!</f>
        <v>#REF!</v>
      </c>
      <c r="F21" s="56" t="e">
        <f>#REF!+#REF!+#REF!+#REF!+#REF!</f>
        <v>#REF!</v>
      </c>
      <c r="G21" s="56" t="e">
        <f>#REF!+#REF!+#REF!+#REF!+#REF!</f>
        <v>#REF!</v>
      </c>
      <c r="H21" s="56" t="e">
        <f>#REF!+#REF!+#REF!+#REF!+#REF!</f>
        <v>#REF!</v>
      </c>
      <c r="I21" s="26" t="e">
        <f>#REF!+#REF!+#REF!+#REF!+#REF!</f>
        <v>#REF!</v>
      </c>
      <c r="J21" s="56" t="e">
        <f>#REF!+#REF!+#REF!+#REF!+#REF!</f>
        <v>#REF!</v>
      </c>
      <c r="K21" s="56" t="e">
        <f>#REF!+#REF!+#REF!+#REF!+#REF!</f>
        <v>#REF!</v>
      </c>
      <c r="L21" s="56" t="e">
        <f>#REF!+#REF!+#REF!+#REF!+#REF!</f>
        <v>#REF!</v>
      </c>
      <c r="M21" s="56" t="e">
        <f>#REF!+#REF!+#REF!+#REF!+#REF!</f>
        <v>#REF!</v>
      </c>
      <c r="N21" s="56" t="e">
        <f>#REF!+#REF!+#REF!+#REF!+#REF!</f>
        <v>#REF!</v>
      </c>
      <c r="O21" s="56" t="e">
        <f>#REF!+#REF!+#REF!+#REF!+#REF!</f>
        <v>#REF!</v>
      </c>
      <c r="P21" s="56" t="e">
        <f>#REF!+#REF!+#REF!+#REF!+#REF!</f>
        <v>#REF!</v>
      </c>
      <c r="Q21" s="56" t="e">
        <f>#REF!+#REF!+#REF!+#REF!+#REF!</f>
        <v>#REF!</v>
      </c>
      <c r="R21" s="56" t="e">
        <f>#REF!+#REF!+#REF!+#REF!+#REF!</f>
        <v>#REF!</v>
      </c>
      <c r="S21" s="56" t="e">
        <f>#REF!+#REF!+#REF!+#REF!+#REF!</f>
        <v>#REF!</v>
      </c>
      <c r="T21" s="56" t="e">
        <f>#REF!+#REF!+#REF!+#REF!+#REF!</f>
        <v>#REF!</v>
      </c>
      <c r="U21" s="56" t="e">
        <f>#REF!+#REF!+#REF!+#REF!+#REF!</f>
        <v>#REF!</v>
      </c>
      <c r="V21" t="e">
        <f>#REF!+#REF!+#REF!+#REF!+#REF!</f>
        <v>#REF!</v>
      </c>
      <c r="W21" t="e">
        <f>#REF!+#REF!+#REF!+#REF!+#REF!</f>
        <v>#REF!</v>
      </c>
      <c r="X21" t="e">
        <f>#REF!+#REF!+#REF!+#REF!+#REF!</f>
        <v>#REF!</v>
      </c>
      <c r="Y21" t="e">
        <f>#REF!+#REF!+#REF!+#REF!+#REF!</f>
        <v>#REF!</v>
      </c>
      <c r="Z21" t="e">
        <f>#REF!+#REF!+#REF!+#REF!+#REF!</f>
        <v>#REF!</v>
      </c>
      <c r="AA21" t="e">
        <f>#REF!+#REF!+#REF!+#REF!+#REF!</f>
        <v>#REF!</v>
      </c>
      <c r="AB21" t="e">
        <f>#REF!+#REF!+#REF!+#REF!+#REF!</f>
        <v>#REF!</v>
      </c>
      <c r="AC21" t="e">
        <f>#REF!+#REF!+#REF!+#REF!+#REF!</f>
        <v>#REF!</v>
      </c>
      <c r="AD21" t="e">
        <f>#REF!+#REF!+#REF!+#REF!+#REF!</f>
        <v>#REF!</v>
      </c>
      <c r="AE21" s="56" t="e">
        <f>#REF!+#REF!+#REF!+#REF!+#REF!</f>
        <v>#REF!</v>
      </c>
      <c r="AF21" s="56" t="e">
        <f>#REF!+#REF!+#REF!+#REF!+#REF!</f>
        <v>#REF!</v>
      </c>
      <c r="AG21" s="56" t="e">
        <f>#REF!+#REF!+#REF!+#REF!+#REF!</f>
        <v>#REF!</v>
      </c>
      <c r="AH21" s="56" t="e">
        <f>#REF!+#REF!+#REF!+#REF!+#REF!</f>
        <v>#REF!</v>
      </c>
      <c r="AI21" s="56" t="e">
        <f>#REF!+#REF!+#REF!+#REF!+#REF!</f>
        <v>#REF!</v>
      </c>
      <c r="AJ21" s="26" t="e">
        <f>#REF!+#REF!+#REF!+#REF!+#REF!</f>
        <v>#REF!</v>
      </c>
      <c r="AK21" s="56" t="e">
        <f>#REF!+#REF!+#REF!+#REF!+#REF!</f>
        <v>#REF!</v>
      </c>
      <c r="AL21" s="56" t="e">
        <f>#REF!+#REF!+#REF!+#REF!+#REF!</f>
        <v>#REF!</v>
      </c>
      <c r="AM21" s="56"/>
      <c r="AN21" s="57" t="e">
        <f t="shared" si="1"/>
        <v>#REF!</v>
      </c>
      <c r="AO21" s="57" t="e">
        <f>AO19-'b4'!#REF!</f>
        <v>#REF!</v>
      </c>
    </row>
    <row r="22" spans="1:40" s="58" customFormat="1" ht="12.75">
      <c r="A22" s="59" t="s">
        <v>6</v>
      </c>
      <c r="B22" s="60" t="s">
        <v>167</v>
      </c>
      <c r="C22" s="61" t="s">
        <v>71</v>
      </c>
      <c r="D22" s="56" t="e">
        <f>#REF!+#REF!+#REF!+#REF!+#REF!</f>
        <v>#REF!</v>
      </c>
      <c r="E22" s="56" t="e">
        <f>#REF!+#REF!+#REF!+#REF!+#REF!</f>
        <v>#REF!</v>
      </c>
      <c r="F22" s="56" t="e">
        <f>#REF!+#REF!+#REF!+#REF!+#REF!</f>
        <v>#REF!</v>
      </c>
      <c r="G22" s="56" t="e">
        <f>#REF!+#REF!+#REF!+#REF!+#REF!</f>
        <v>#REF!</v>
      </c>
      <c r="H22" s="56" t="e">
        <f>#REF!+#REF!+#REF!+#REF!+#REF!</f>
        <v>#REF!</v>
      </c>
      <c r="I22" s="26" t="e">
        <f>#REF!+#REF!+#REF!+#REF!+#REF!</f>
        <v>#REF!</v>
      </c>
      <c r="J22" s="56" t="e">
        <f>#REF!+#REF!+#REF!+#REF!+#REF!</f>
        <v>#REF!</v>
      </c>
      <c r="K22" s="56" t="e">
        <f>#REF!+#REF!+#REF!+#REF!+#REF!</f>
        <v>#REF!</v>
      </c>
      <c r="L22" s="56" t="e">
        <f>#REF!+#REF!+#REF!+#REF!+#REF!</f>
        <v>#REF!</v>
      </c>
      <c r="M22" s="56" t="e">
        <f>#REF!+#REF!+#REF!+#REF!+#REF!</f>
        <v>#REF!</v>
      </c>
      <c r="N22" s="56" t="e">
        <f>#REF!+#REF!+#REF!+#REF!+#REF!</f>
        <v>#REF!</v>
      </c>
      <c r="O22" s="56" t="e">
        <f>#REF!+#REF!+#REF!+#REF!+#REF!</f>
        <v>#REF!</v>
      </c>
      <c r="P22" s="56" t="e">
        <f>#REF!+#REF!+#REF!+#REF!+#REF!</f>
        <v>#REF!</v>
      </c>
      <c r="Q22" s="56" t="e">
        <f>#REF!+#REF!+#REF!+#REF!+#REF!</f>
        <v>#REF!</v>
      </c>
      <c r="R22" s="56" t="e">
        <f>#REF!+#REF!+#REF!+#REF!+#REF!</f>
        <v>#REF!</v>
      </c>
      <c r="S22" s="56" t="e">
        <f>#REF!+#REF!+#REF!+#REF!+#REF!</f>
        <v>#REF!</v>
      </c>
      <c r="T22" s="56" t="e">
        <f>#REF!+#REF!+#REF!+#REF!+#REF!</f>
        <v>#REF!</v>
      </c>
      <c r="U22" s="56" t="e">
        <f>#REF!+#REF!+#REF!+#REF!+#REF!</f>
        <v>#REF!</v>
      </c>
      <c r="V22" t="e">
        <f>#REF!+#REF!+#REF!+#REF!+#REF!</f>
        <v>#REF!</v>
      </c>
      <c r="W22" t="e">
        <f>#REF!+#REF!+#REF!+#REF!+#REF!</f>
        <v>#REF!</v>
      </c>
      <c r="X22" t="e">
        <f>#REF!+#REF!+#REF!+#REF!+#REF!</f>
        <v>#REF!</v>
      </c>
      <c r="Y22" t="e">
        <f>#REF!+#REF!+#REF!+#REF!+#REF!</f>
        <v>#REF!</v>
      </c>
      <c r="Z22" t="e">
        <f>#REF!+#REF!+#REF!+#REF!+#REF!</f>
        <v>#REF!</v>
      </c>
      <c r="AA22" t="e">
        <f>#REF!+#REF!+#REF!+#REF!+#REF!</f>
        <v>#REF!</v>
      </c>
      <c r="AB22" t="e">
        <f>#REF!+#REF!+#REF!+#REF!+#REF!</f>
        <v>#REF!</v>
      </c>
      <c r="AC22" t="e">
        <f>#REF!+#REF!+#REF!+#REF!+#REF!</f>
        <v>#REF!</v>
      </c>
      <c r="AD22" t="e">
        <f>#REF!+#REF!+#REF!+#REF!+#REF!</f>
        <v>#REF!</v>
      </c>
      <c r="AE22" s="56" t="e">
        <f>#REF!+#REF!+#REF!+#REF!+#REF!</f>
        <v>#REF!</v>
      </c>
      <c r="AF22" s="56" t="e">
        <f>#REF!+#REF!+#REF!+#REF!+#REF!</f>
        <v>#REF!</v>
      </c>
      <c r="AG22" s="56" t="e">
        <f>#REF!+#REF!+#REF!+#REF!+#REF!</f>
        <v>#REF!</v>
      </c>
      <c r="AH22" s="56" t="e">
        <f>#REF!+#REF!+#REF!+#REF!+#REF!</f>
        <v>#REF!</v>
      </c>
      <c r="AI22" s="56" t="e">
        <f>#REF!+#REF!+#REF!+#REF!+#REF!</f>
        <v>#REF!</v>
      </c>
      <c r="AJ22" s="26" t="e">
        <f>#REF!+#REF!+#REF!+#REF!+#REF!</f>
        <v>#REF!</v>
      </c>
      <c r="AK22" s="56" t="e">
        <f>#REF!+#REF!+#REF!+#REF!+#REF!</f>
        <v>#REF!</v>
      </c>
      <c r="AL22" s="56" t="e">
        <f>#REF!+#REF!+#REF!+#REF!+#REF!</f>
        <v>#REF!</v>
      </c>
      <c r="AM22" s="56"/>
      <c r="AN22" s="57" t="e">
        <f t="shared" si="1"/>
        <v>#REF!</v>
      </c>
    </row>
    <row r="23" spans="1:40" s="58" customFormat="1" ht="12.75">
      <c r="A23" s="59" t="s">
        <v>9</v>
      </c>
      <c r="B23" s="60" t="s">
        <v>168</v>
      </c>
      <c r="C23" s="61" t="s">
        <v>72</v>
      </c>
      <c r="D23" s="56" t="e">
        <f>#REF!+#REF!+#REF!+#REF!+#REF!</f>
        <v>#REF!</v>
      </c>
      <c r="E23" s="56" t="e">
        <f>#REF!+#REF!+#REF!+#REF!+#REF!</f>
        <v>#REF!</v>
      </c>
      <c r="F23" s="56" t="e">
        <f>#REF!+#REF!+#REF!+#REF!+#REF!</f>
        <v>#REF!</v>
      </c>
      <c r="G23" s="56" t="e">
        <f>#REF!+#REF!+#REF!+#REF!+#REF!</f>
        <v>#REF!</v>
      </c>
      <c r="H23" s="56" t="e">
        <f>#REF!+#REF!+#REF!+#REF!+#REF!</f>
        <v>#REF!</v>
      </c>
      <c r="I23" s="26" t="e">
        <f>#REF!+#REF!+#REF!+#REF!+#REF!</f>
        <v>#REF!</v>
      </c>
      <c r="J23" s="56" t="e">
        <f>#REF!+#REF!+#REF!+#REF!+#REF!</f>
        <v>#REF!</v>
      </c>
      <c r="K23" s="56" t="e">
        <f>#REF!+#REF!+#REF!+#REF!+#REF!</f>
        <v>#REF!</v>
      </c>
      <c r="L23" s="56" t="e">
        <f>#REF!+#REF!+#REF!+#REF!+#REF!</f>
        <v>#REF!</v>
      </c>
      <c r="M23" s="56" t="e">
        <f>#REF!+#REF!+#REF!+#REF!+#REF!</f>
        <v>#REF!</v>
      </c>
      <c r="N23" s="56" t="e">
        <f>#REF!+#REF!+#REF!+#REF!+#REF!</f>
        <v>#REF!</v>
      </c>
      <c r="O23" s="56" t="e">
        <f>#REF!+#REF!+#REF!+#REF!+#REF!</f>
        <v>#REF!</v>
      </c>
      <c r="P23" s="56" t="e">
        <f>#REF!+#REF!+#REF!+#REF!+#REF!</f>
        <v>#REF!</v>
      </c>
      <c r="Q23" s="56" t="e">
        <f>#REF!+#REF!+#REF!+#REF!+#REF!</f>
        <v>#REF!</v>
      </c>
      <c r="R23" s="56" t="e">
        <f>#REF!+#REF!+#REF!+#REF!+#REF!</f>
        <v>#REF!</v>
      </c>
      <c r="S23" s="56" t="e">
        <f>#REF!+#REF!+#REF!+#REF!+#REF!</f>
        <v>#REF!</v>
      </c>
      <c r="T23" s="56" t="e">
        <f>#REF!+#REF!+#REF!+#REF!+#REF!</f>
        <v>#REF!</v>
      </c>
      <c r="U23" s="56" t="e">
        <f>#REF!+#REF!+#REF!+#REF!+#REF!</f>
        <v>#REF!</v>
      </c>
      <c r="V23" t="e">
        <f>#REF!+#REF!+#REF!+#REF!+#REF!</f>
        <v>#REF!</v>
      </c>
      <c r="W23" t="e">
        <f>#REF!+#REF!+#REF!+#REF!+#REF!</f>
        <v>#REF!</v>
      </c>
      <c r="X23" t="e">
        <f>#REF!+#REF!+#REF!+#REF!+#REF!</f>
        <v>#REF!</v>
      </c>
      <c r="Y23" t="e">
        <f>#REF!+#REF!+#REF!+#REF!+#REF!</f>
        <v>#REF!</v>
      </c>
      <c r="Z23" t="e">
        <f>#REF!+#REF!+#REF!+#REF!+#REF!</f>
        <v>#REF!</v>
      </c>
      <c r="AA23" t="e">
        <f>#REF!+#REF!+#REF!+#REF!+#REF!</f>
        <v>#REF!</v>
      </c>
      <c r="AB23" t="e">
        <f>#REF!+#REF!+#REF!+#REF!+#REF!</f>
        <v>#REF!</v>
      </c>
      <c r="AC23" t="e">
        <f>#REF!+#REF!+#REF!+#REF!+#REF!</f>
        <v>#REF!</v>
      </c>
      <c r="AD23" t="e">
        <f>#REF!+#REF!+#REF!+#REF!+#REF!</f>
        <v>#REF!</v>
      </c>
      <c r="AE23" s="56" t="e">
        <f>#REF!+#REF!+#REF!+#REF!+#REF!</f>
        <v>#REF!</v>
      </c>
      <c r="AF23" s="56" t="e">
        <f>#REF!+#REF!+#REF!+#REF!+#REF!</f>
        <v>#REF!</v>
      </c>
      <c r="AG23" s="56" t="e">
        <f>#REF!+#REF!+#REF!+#REF!+#REF!</f>
        <v>#REF!</v>
      </c>
      <c r="AH23" s="56" t="e">
        <f>#REF!+#REF!+#REF!+#REF!+#REF!</f>
        <v>#REF!</v>
      </c>
      <c r="AI23" s="56" t="e">
        <f>#REF!+#REF!+#REF!+#REF!+#REF!</f>
        <v>#REF!</v>
      </c>
      <c r="AJ23" s="26" t="e">
        <f>#REF!+#REF!+#REF!+#REF!+#REF!</f>
        <v>#REF!</v>
      </c>
      <c r="AK23" s="56" t="e">
        <f>#REF!+#REF!+#REF!+#REF!+#REF!</f>
        <v>#REF!</v>
      </c>
      <c r="AL23" s="56" t="e">
        <f>#REF!+#REF!+#REF!+#REF!+#REF!</f>
        <v>#REF!</v>
      </c>
      <c r="AM23" s="56"/>
      <c r="AN23" s="57" t="e">
        <f t="shared" si="1"/>
        <v>#REF!</v>
      </c>
    </row>
    <row r="24" spans="1:40" s="58" customFormat="1" ht="12.75">
      <c r="A24" s="59" t="s">
        <v>10</v>
      </c>
      <c r="B24" s="60" t="s">
        <v>169</v>
      </c>
      <c r="C24" s="61" t="s">
        <v>73</v>
      </c>
      <c r="D24" s="56" t="e">
        <f>#REF!+#REF!+#REF!+#REF!+#REF!</f>
        <v>#REF!</v>
      </c>
      <c r="E24" s="56" t="e">
        <f>#REF!+#REF!+#REF!+#REF!+#REF!</f>
        <v>#REF!</v>
      </c>
      <c r="F24" s="56" t="e">
        <f>#REF!+#REF!+#REF!+#REF!+#REF!</f>
        <v>#REF!</v>
      </c>
      <c r="G24" s="56" t="e">
        <f>#REF!+#REF!+#REF!+#REF!+#REF!</f>
        <v>#REF!</v>
      </c>
      <c r="H24" s="56" t="e">
        <f>#REF!+#REF!+#REF!+#REF!+#REF!</f>
        <v>#REF!</v>
      </c>
      <c r="I24" s="26" t="e">
        <f>#REF!+#REF!+#REF!+#REF!+#REF!</f>
        <v>#REF!</v>
      </c>
      <c r="J24" s="56" t="e">
        <f>#REF!+#REF!+#REF!+#REF!+#REF!</f>
        <v>#REF!</v>
      </c>
      <c r="K24" s="56" t="e">
        <f>#REF!+#REF!+#REF!+#REF!+#REF!</f>
        <v>#REF!</v>
      </c>
      <c r="L24" s="56" t="e">
        <f>#REF!+#REF!+#REF!+#REF!+#REF!</f>
        <v>#REF!</v>
      </c>
      <c r="M24" s="56" t="e">
        <f>#REF!+#REF!+#REF!+#REF!+#REF!</f>
        <v>#REF!</v>
      </c>
      <c r="N24" s="56" t="e">
        <f>#REF!+#REF!+#REF!+#REF!+#REF!</f>
        <v>#REF!</v>
      </c>
      <c r="O24" s="56" t="e">
        <f>#REF!+#REF!+#REF!+#REF!+#REF!</f>
        <v>#REF!</v>
      </c>
      <c r="P24" s="56" t="e">
        <f>#REF!+#REF!+#REF!+#REF!+#REF!</f>
        <v>#REF!</v>
      </c>
      <c r="Q24" s="56" t="e">
        <f>#REF!+#REF!+#REF!+#REF!+#REF!</f>
        <v>#REF!</v>
      </c>
      <c r="R24" s="56" t="e">
        <f>#REF!+#REF!+#REF!+#REF!+#REF!</f>
        <v>#REF!</v>
      </c>
      <c r="S24" s="56" t="e">
        <f>#REF!+#REF!+#REF!+#REF!+#REF!</f>
        <v>#REF!</v>
      </c>
      <c r="T24" s="56" t="e">
        <f>#REF!+#REF!+#REF!+#REF!+#REF!</f>
        <v>#REF!</v>
      </c>
      <c r="U24" s="56" t="e">
        <f>#REF!+#REF!+#REF!+#REF!+#REF!</f>
        <v>#REF!</v>
      </c>
      <c r="V24" t="e">
        <f>#REF!+#REF!+#REF!+#REF!+#REF!</f>
        <v>#REF!</v>
      </c>
      <c r="W24" t="e">
        <f>#REF!+#REF!+#REF!+#REF!+#REF!</f>
        <v>#REF!</v>
      </c>
      <c r="X24" t="e">
        <f>#REF!+#REF!+#REF!+#REF!+#REF!</f>
        <v>#REF!</v>
      </c>
      <c r="Y24" t="e">
        <f>#REF!+#REF!+#REF!+#REF!+#REF!</f>
        <v>#REF!</v>
      </c>
      <c r="Z24" t="e">
        <f>#REF!+#REF!+#REF!+#REF!+#REF!</f>
        <v>#REF!</v>
      </c>
      <c r="AA24" t="e">
        <f>#REF!+#REF!+#REF!+#REF!+#REF!</f>
        <v>#REF!</v>
      </c>
      <c r="AB24" t="e">
        <f>#REF!+#REF!+#REF!+#REF!+#REF!</f>
        <v>#REF!</v>
      </c>
      <c r="AC24" t="e">
        <f>#REF!+#REF!+#REF!+#REF!+#REF!</f>
        <v>#REF!</v>
      </c>
      <c r="AD24" t="e">
        <f>#REF!+#REF!+#REF!+#REF!+#REF!</f>
        <v>#REF!</v>
      </c>
      <c r="AE24" s="56" t="e">
        <f>#REF!+#REF!+#REF!+#REF!+#REF!</f>
        <v>#REF!</v>
      </c>
      <c r="AF24" s="56" t="e">
        <f>#REF!+#REF!+#REF!+#REF!+#REF!</f>
        <v>#REF!</v>
      </c>
      <c r="AG24" s="56" t="e">
        <f>#REF!+#REF!+#REF!+#REF!+#REF!</f>
        <v>#REF!</v>
      </c>
      <c r="AH24" s="56" t="e">
        <f>#REF!+#REF!+#REF!+#REF!+#REF!</f>
        <v>#REF!</v>
      </c>
      <c r="AI24" s="56" t="e">
        <f>#REF!+#REF!+#REF!+#REF!+#REF!</f>
        <v>#REF!</v>
      </c>
      <c r="AJ24" s="26" t="e">
        <f>#REF!+#REF!+#REF!+#REF!+#REF!</f>
        <v>#REF!</v>
      </c>
      <c r="AK24" s="56" t="e">
        <f>#REF!+#REF!+#REF!+#REF!+#REF!</f>
        <v>#REF!</v>
      </c>
      <c r="AL24" s="56" t="e">
        <f>#REF!+#REF!+#REF!+#REF!+#REF!</f>
        <v>#REF!</v>
      </c>
      <c r="AM24" s="56"/>
      <c r="AN24" s="57" t="e">
        <f t="shared" si="1"/>
        <v>#REF!</v>
      </c>
    </row>
    <row r="25" spans="1:40" s="58" customFormat="1" ht="12.75">
      <c r="A25" s="59" t="s">
        <v>11</v>
      </c>
      <c r="B25" s="60" t="s">
        <v>170</v>
      </c>
      <c r="C25" s="61" t="s">
        <v>74</v>
      </c>
      <c r="D25" s="56" t="e">
        <f>#REF!+#REF!+#REF!+#REF!+#REF!</f>
        <v>#REF!</v>
      </c>
      <c r="E25" s="56" t="e">
        <f>#REF!+#REF!+#REF!+#REF!+#REF!</f>
        <v>#REF!</v>
      </c>
      <c r="F25" s="56" t="e">
        <f>#REF!+#REF!+#REF!+#REF!+#REF!</f>
        <v>#REF!</v>
      </c>
      <c r="G25" s="56" t="e">
        <f>#REF!+#REF!+#REF!+#REF!+#REF!</f>
        <v>#REF!</v>
      </c>
      <c r="H25" s="56" t="e">
        <f>#REF!+#REF!+#REF!+#REF!+#REF!</f>
        <v>#REF!</v>
      </c>
      <c r="I25" s="26" t="e">
        <f>#REF!+#REF!+#REF!+#REF!+#REF!</f>
        <v>#REF!</v>
      </c>
      <c r="J25" s="56" t="e">
        <f>#REF!+#REF!+#REF!+#REF!+#REF!</f>
        <v>#REF!</v>
      </c>
      <c r="K25" s="56" t="e">
        <f>#REF!+#REF!+#REF!+#REF!+#REF!</f>
        <v>#REF!</v>
      </c>
      <c r="L25" s="56" t="e">
        <f>#REF!+#REF!+#REF!+#REF!+#REF!</f>
        <v>#REF!</v>
      </c>
      <c r="M25" s="56" t="e">
        <f>#REF!+#REF!+#REF!+#REF!+#REF!</f>
        <v>#REF!</v>
      </c>
      <c r="N25" s="56" t="e">
        <f>#REF!+#REF!+#REF!+#REF!+#REF!</f>
        <v>#REF!</v>
      </c>
      <c r="O25" s="56" t="e">
        <f>#REF!+#REF!+#REF!+#REF!+#REF!</f>
        <v>#REF!</v>
      </c>
      <c r="P25" s="56" t="e">
        <f>#REF!+#REF!+#REF!+#REF!+#REF!</f>
        <v>#REF!</v>
      </c>
      <c r="Q25" s="56" t="e">
        <f>#REF!+#REF!+#REF!+#REF!+#REF!</f>
        <v>#REF!</v>
      </c>
      <c r="R25" s="56" t="e">
        <f>#REF!+#REF!+#REF!+#REF!+#REF!</f>
        <v>#REF!</v>
      </c>
      <c r="S25" s="56" t="e">
        <f>#REF!+#REF!+#REF!+#REF!+#REF!</f>
        <v>#REF!</v>
      </c>
      <c r="T25" s="56" t="e">
        <f>#REF!+#REF!+#REF!+#REF!+#REF!</f>
        <v>#REF!</v>
      </c>
      <c r="U25" s="56" t="e">
        <f>#REF!+#REF!+#REF!+#REF!+#REF!</f>
        <v>#REF!</v>
      </c>
      <c r="V25" t="e">
        <f>#REF!+#REF!+#REF!+#REF!+#REF!</f>
        <v>#REF!</v>
      </c>
      <c r="W25" t="e">
        <f>#REF!+#REF!+#REF!+#REF!+#REF!</f>
        <v>#REF!</v>
      </c>
      <c r="X25" t="e">
        <f>#REF!+#REF!+#REF!+#REF!+#REF!</f>
        <v>#REF!</v>
      </c>
      <c r="Y25" t="e">
        <f>#REF!+#REF!+#REF!+#REF!+#REF!</f>
        <v>#REF!</v>
      </c>
      <c r="Z25" t="e">
        <f>#REF!+#REF!+#REF!+#REF!+#REF!</f>
        <v>#REF!</v>
      </c>
      <c r="AA25" t="e">
        <f>#REF!+#REF!+#REF!+#REF!+#REF!</f>
        <v>#REF!</v>
      </c>
      <c r="AB25" t="e">
        <f>#REF!+#REF!+#REF!+#REF!+#REF!</f>
        <v>#REF!</v>
      </c>
      <c r="AC25" t="e">
        <f>#REF!+#REF!+#REF!+#REF!+#REF!</f>
        <v>#REF!</v>
      </c>
      <c r="AD25" t="e">
        <f>#REF!+#REF!+#REF!+#REF!+#REF!</f>
        <v>#REF!</v>
      </c>
      <c r="AE25" s="56" t="e">
        <f>#REF!+#REF!+#REF!+#REF!+#REF!</f>
        <v>#REF!</v>
      </c>
      <c r="AF25" s="56" t="e">
        <f>#REF!+#REF!+#REF!+#REF!+#REF!</f>
        <v>#REF!</v>
      </c>
      <c r="AG25" s="56" t="e">
        <f>#REF!+#REF!+#REF!+#REF!+#REF!</f>
        <v>#REF!</v>
      </c>
      <c r="AH25" s="56" t="e">
        <f>#REF!+#REF!+#REF!+#REF!+#REF!</f>
        <v>#REF!</v>
      </c>
      <c r="AI25" s="56" t="e">
        <f>#REF!+#REF!+#REF!+#REF!+#REF!</f>
        <v>#REF!</v>
      </c>
      <c r="AJ25" s="26" t="e">
        <f>#REF!+#REF!+#REF!+#REF!+#REF!</f>
        <v>#REF!</v>
      </c>
      <c r="AK25" s="56" t="e">
        <f>#REF!+#REF!+#REF!+#REF!+#REF!</f>
        <v>#REF!</v>
      </c>
      <c r="AL25" s="56" t="e">
        <f>#REF!+#REF!+#REF!+#REF!+#REF!</f>
        <v>#REF!</v>
      </c>
      <c r="AM25" s="56"/>
      <c r="AN25" s="57" t="e">
        <f t="shared" si="1"/>
        <v>#REF!</v>
      </c>
    </row>
    <row r="26" spans="1:42" s="58" customFormat="1" ht="12.75">
      <c r="A26" s="59" t="s">
        <v>12</v>
      </c>
      <c r="B26" s="60" t="s">
        <v>171</v>
      </c>
      <c r="C26" s="61" t="s">
        <v>75</v>
      </c>
      <c r="D26" s="56" t="e">
        <f>#REF!+#REF!+#REF!+#REF!+#REF!</f>
        <v>#REF!</v>
      </c>
      <c r="E26" s="56" t="e">
        <f>#REF!+#REF!+#REF!+#REF!+#REF!</f>
        <v>#REF!</v>
      </c>
      <c r="F26" s="56" t="e">
        <f>#REF!+#REF!+#REF!+#REF!+#REF!</f>
        <v>#REF!</v>
      </c>
      <c r="G26" s="56" t="e">
        <f>#REF!+#REF!+#REF!+#REF!+#REF!</f>
        <v>#REF!</v>
      </c>
      <c r="H26" s="56" t="e">
        <f>#REF!+#REF!+#REF!+#REF!+#REF!</f>
        <v>#REF!</v>
      </c>
      <c r="I26" s="26" t="e">
        <f>#REF!+#REF!+#REF!+#REF!+#REF!</f>
        <v>#REF!</v>
      </c>
      <c r="J26" s="56" t="e">
        <f>#REF!+#REF!+#REF!+#REF!+#REF!</f>
        <v>#REF!</v>
      </c>
      <c r="K26" s="56" t="e">
        <f>#REF!+#REF!+#REF!+#REF!+#REF!</f>
        <v>#REF!</v>
      </c>
      <c r="L26" s="56" t="e">
        <f>#REF!+#REF!+#REF!+#REF!+#REF!</f>
        <v>#REF!</v>
      </c>
      <c r="M26" s="56" t="e">
        <f>#REF!+#REF!+#REF!+#REF!+#REF!</f>
        <v>#REF!</v>
      </c>
      <c r="N26" s="56" t="e">
        <f>#REF!+#REF!+#REF!+#REF!+#REF!</f>
        <v>#REF!</v>
      </c>
      <c r="O26" s="56" t="e">
        <f>#REF!+#REF!+#REF!+#REF!+#REF!</f>
        <v>#REF!</v>
      </c>
      <c r="P26" s="56" t="e">
        <f>#REF!+#REF!+#REF!+#REF!+#REF!</f>
        <v>#REF!</v>
      </c>
      <c r="Q26" s="56" t="e">
        <f>#REF!+#REF!+#REF!+#REF!+#REF!</f>
        <v>#REF!</v>
      </c>
      <c r="R26" s="56" t="e">
        <f>#REF!+#REF!+#REF!+#REF!+#REF!</f>
        <v>#REF!</v>
      </c>
      <c r="S26" s="56" t="e">
        <f>#REF!+#REF!+#REF!+#REF!+#REF!</f>
        <v>#REF!</v>
      </c>
      <c r="T26" s="56" t="e">
        <f>#REF!+#REF!+#REF!+#REF!+#REF!</f>
        <v>#REF!</v>
      </c>
      <c r="U26" s="56" t="e">
        <f>#REF!+#REF!+#REF!+#REF!+#REF!</f>
        <v>#REF!</v>
      </c>
      <c r="V26" t="e">
        <f>#REF!+#REF!+#REF!+#REF!+#REF!</f>
        <v>#REF!</v>
      </c>
      <c r="W26" t="e">
        <f>#REF!+#REF!+#REF!+#REF!+#REF!</f>
        <v>#REF!</v>
      </c>
      <c r="X26" t="e">
        <f>#REF!+#REF!+#REF!+#REF!+#REF!</f>
        <v>#REF!</v>
      </c>
      <c r="Y26" t="e">
        <f>#REF!+#REF!+#REF!+#REF!+#REF!</f>
        <v>#REF!</v>
      </c>
      <c r="Z26" t="e">
        <f>#REF!+#REF!+#REF!+#REF!+#REF!</f>
        <v>#REF!</v>
      </c>
      <c r="AA26" t="e">
        <f>#REF!+#REF!+#REF!+#REF!+#REF!</f>
        <v>#REF!</v>
      </c>
      <c r="AB26" t="e">
        <f>#REF!+#REF!+#REF!+#REF!+#REF!</f>
        <v>#REF!</v>
      </c>
      <c r="AC26" t="e">
        <f>#REF!+#REF!+#REF!+#REF!+#REF!</f>
        <v>#REF!</v>
      </c>
      <c r="AD26" t="e">
        <f>#REF!+#REF!+#REF!+#REF!+#REF!</f>
        <v>#REF!</v>
      </c>
      <c r="AE26" s="56" t="e">
        <f>#REF!+#REF!+#REF!+#REF!+#REF!</f>
        <v>#REF!</v>
      </c>
      <c r="AF26" s="56" t="e">
        <f>#REF!+#REF!+#REF!+#REF!+#REF!</f>
        <v>#REF!</v>
      </c>
      <c r="AG26" s="56" t="e">
        <f>#REF!+#REF!+#REF!+#REF!+#REF!</f>
        <v>#REF!</v>
      </c>
      <c r="AH26" s="56" t="e">
        <f>#REF!+#REF!+#REF!+#REF!+#REF!</f>
        <v>#REF!</v>
      </c>
      <c r="AI26" s="56" t="e">
        <f>#REF!+#REF!+#REF!+#REF!+#REF!</f>
        <v>#REF!</v>
      </c>
      <c r="AJ26" s="26" t="e">
        <f>#REF!+#REF!+#REF!+#REF!+#REF!</f>
        <v>#REF!</v>
      </c>
      <c r="AK26" s="56" t="e">
        <f>#REF!+#REF!+#REF!+#REF!+#REF!</f>
        <v>#REF!</v>
      </c>
      <c r="AL26" s="56" t="e">
        <f>#REF!+#REF!+#REF!+#REF!+#REF!</f>
        <v>#REF!</v>
      </c>
      <c r="AM26" s="56"/>
      <c r="AN26" s="57" t="e">
        <f t="shared" si="1"/>
        <v>#REF!</v>
      </c>
      <c r="AP26" s="57" t="e">
        <f>SUM(AN20:AN28)</f>
        <v>#REF!</v>
      </c>
    </row>
    <row r="27" spans="1:40" s="58" customFormat="1" ht="12.75">
      <c r="A27" s="59" t="s">
        <v>14</v>
      </c>
      <c r="B27" s="60" t="s">
        <v>114</v>
      </c>
      <c r="C27" s="61" t="s">
        <v>76</v>
      </c>
      <c r="D27" s="56" t="e">
        <f>#REF!+#REF!+#REF!+#REF!+#REF!</f>
        <v>#REF!</v>
      </c>
      <c r="E27" s="56" t="e">
        <f>#REF!+#REF!+#REF!+#REF!+#REF!</f>
        <v>#REF!</v>
      </c>
      <c r="F27" s="56" t="e">
        <f>#REF!+#REF!+#REF!+#REF!+#REF!</f>
        <v>#REF!</v>
      </c>
      <c r="G27" s="56" t="e">
        <f>#REF!+#REF!+#REF!+#REF!+#REF!</f>
        <v>#REF!</v>
      </c>
      <c r="H27" s="56" t="e">
        <f>#REF!+#REF!+#REF!+#REF!+#REF!</f>
        <v>#REF!</v>
      </c>
      <c r="I27" s="26" t="e">
        <f>#REF!+#REF!+#REF!+#REF!+#REF!</f>
        <v>#REF!</v>
      </c>
      <c r="J27" s="56" t="e">
        <f>#REF!+#REF!+#REF!+#REF!+#REF!</f>
        <v>#REF!</v>
      </c>
      <c r="K27" s="56" t="e">
        <f>#REF!+#REF!+#REF!+#REF!+#REF!</f>
        <v>#REF!</v>
      </c>
      <c r="L27" s="56" t="e">
        <f>#REF!+#REF!+#REF!+#REF!+#REF!</f>
        <v>#REF!</v>
      </c>
      <c r="M27" s="56" t="e">
        <f>#REF!+#REF!+#REF!+#REF!+#REF!</f>
        <v>#REF!</v>
      </c>
      <c r="N27" s="56" t="e">
        <f>#REF!+#REF!+#REF!+#REF!+#REF!</f>
        <v>#REF!</v>
      </c>
      <c r="O27" s="56" t="e">
        <f>#REF!+#REF!+#REF!+#REF!+#REF!</f>
        <v>#REF!</v>
      </c>
      <c r="P27" s="56" t="e">
        <f>#REF!+#REF!+#REF!+#REF!+#REF!</f>
        <v>#REF!</v>
      </c>
      <c r="Q27" s="56" t="e">
        <f>#REF!+#REF!+#REF!+#REF!+#REF!</f>
        <v>#REF!</v>
      </c>
      <c r="R27" s="56" t="e">
        <f>#REF!+#REF!+#REF!+#REF!+#REF!</f>
        <v>#REF!</v>
      </c>
      <c r="S27" s="56" t="e">
        <f>#REF!+#REF!+#REF!+#REF!+#REF!</f>
        <v>#REF!</v>
      </c>
      <c r="T27" s="56" t="e">
        <f>#REF!+#REF!+#REF!+#REF!+#REF!</f>
        <v>#REF!</v>
      </c>
      <c r="U27" s="56" t="e">
        <f>#REF!+#REF!+#REF!+#REF!+#REF!</f>
        <v>#REF!</v>
      </c>
      <c r="V27" t="e">
        <f>#REF!+#REF!+#REF!+#REF!+#REF!</f>
        <v>#REF!</v>
      </c>
      <c r="W27" t="e">
        <f>#REF!+#REF!+#REF!+#REF!+#REF!</f>
        <v>#REF!</v>
      </c>
      <c r="X27" t="e">
        <f>#REF!+#REF!+#REF!+#REF!+#REF!</f>
        <v>#REF!</v>
      </c>
      <c r="Y27" t="e">
        <f>#REF!+#REF!+#REF!+#REF!+#REF!</f>
        <v>#REF!</v>
      </c>
      <c r="Z27" t="e">
        <f>#REF!+#REF!+#REF!+#REF!+#REF!</f>
        <v>#REF!</v>
      </c>
      <c r="AA27" t="e">
        <f>#REF!+#REF!+#REF!+#REF!+#REF!</f>
        <v>#REF!</v>
      </c>
      <c r="AB27" t="e">
        <f>#REF!+#REF!+#REF!+#REF!+#REF!</f>
        <v>#REF!</v>
      </c>
      <c r="AC27" t="e">
        <f>#REF!+#REF!+#REF!+#REF!+#REF!</f>
        <v>#REF!</v>
      </c>
      <c r="AD27" t="e">
        <f>#REF!+#REF!+#REF!+#REF!+#REF!</f>
        <v>#REF!</v>
      </c>
      <c r="AE27" s="56" t="e">
        <f>#REF!+#REF!+#REF!+#REF!+#REF!</f>
        <v>#REF!</v>
      </c>
      <c r="AF27" s="56" t="e">
        <f>#REF!+#REF!+#REF!+#REF!+#REF!</f>
        <v>#REF!</v>
      </c>
      <c r="AG27" s="56" t="e">
        <f>#REF!+#REF!+#REF!+#REF!+#REF!</f>
        <v>#REF!</v>
      </c>
      <c r="AH27" s="56" t="e">
        <f>#REF!+#REF!+#REF!+#REF!+#REF!</f>
        <v>#REF!</v>
      </c>
      <c r="AI27" s="56" t="e">
        <f>#REF!+#REF!+#REF!+#REF!+#REF!</f>
        <v>#REF!</v>
      </c>
      <c r="AJ27" s="26" t="e">
        <f>#REF!+#REF!+#REF!+#REF!+#REF!</f>
        <v>#REF!</v>
      </c>
      <c r="AK27" s="56" t="e">
        <f>#REF!+#REF!+#REF!+#REF!+#REF!</f>
        <v>#REF!</v>
      </c>
      <c r="AL27" s="56" t="e">
        <f>#REF!+#REF!+#REF!+#REF!+#REF!</f>
        <v>#REF!</v>
      </c>
      <c r="AM27" s="56"/>
      <c r="AN27" s="57" t="e">
        <f t="shared" si="1"/>
        <v>#REF!</v>
      </c>
    </row>
    <row r="28" spans="1:40" s="58" customFormat="1" ht="12.75">
      <c r="A28" s="59" t="s">
        <v>15</v>
      </c>
      <c r="B28" s="60" t="s">
        <v>260</v>
      </c>
      <c r="C28" s="62" t="s">
        <v>7</v>
      </c>
      <c r="D28" s="56" t="e">
        <f>#REF!+#REF!+#REF!+#REF!+#REF!</f>
        <v>#REF!</v>
      </c>
      <c r="E28" s="56" t="e">
        <f>#REF!+#REF!+#REF!+#REF!+#REF!</f>
        <v>#REF!</v>
      </c>
      <c r="F28" s="56" t="e">
        <f>#REF!+#REF!+#REF!+#REF!+#REF!</f>
        <v>#REF!</v>
      </c>
      <c r="G28" s="56" t="e">
        <f>#REF!+#REF!+#REF!+#REF!+#REF!</f>
        <v>#REF!</v>
      </c>
      <c r="H28" s="56" t="e">
        <f>#REF!+#REF!+#REF!+#REF!+#REF!</f>
        <v>#REF!</v>
      </c>
      <c r="I28" s="26" t="e">
        <f>#REF!+#REF!+#REF!+#REF!+#REF!</f>
        <v>#REF!</v>
      </c>
      <c r="J28" s="56" t="e">
        <f>#REF!+#REF!+#REF!+#REF!+#REF!</f>
        <v>#REF!</v>
      </c>
      <c r="K28" s="56" t="e">
        <f>#REF!+#REF!+#REF!+#REF!+#REF!</f>
        <v>#REF!</v>
      </c>
      <c r="L28" s="56" t="e">
        <f>#REF!+#REF!+#REF!+#REF!+#REF!</f>
        <v>#REF!</v>
      </c>
      <c r="M28" s="56" t="e">
        <f>#REF!+#REF!+#REF!+#REF!+#REF!</f>
        <v>#REF!</v>
      </c>
      <c r="N28" s="56" t="e">
        <f>#REF!+#REF!+#REF!+#REF!+#REF!</f>
        <v>#REF!</v>
      </c>
      <c r="O28" s="56" t="e">
        <f>#REF!+#REF!+#REF!+#REF!+#REF!</f>
        <v>#REF!</v>
      </c>
      <c r="P28" s="56" t="e">
        <f>#REF!+#REF!+#REF!+#REF!+#REF!</f>
        <v>#REF!</v>
      </c>
      <c r="Q28" s="56" t="e">
        <f>#REF!+#REF!+#REF!+#REF!+#REF!</f>
        <v>#REF!</v>
      </c>
      <c r="R28" s="56" t="e">
        <f>#REF!+#REF!+#REF!+#REF!+#REF!</f>
        <v>#REF!</v>
      </c>
      <c r="S28" s="56" t="e">
        <f>#REF!+#REF!+#REF!+#REF!+#REF!</f>
        <v>#REF!</v>
      </c>
      <c r="T28" s="56" t="e">
        <f>#REF!+#REF!+#REF!+#REF!+#REF!</f>
        <v>#REF!</v>
      </c>
      <c r="U28" s="56" t="e">
        <f>#REF!+#REF!+#REF!+#REF!+#REF!</f>
        <v>#REF!</v>
      </c>
      <c r="V28" t="e">
        <f>#REF!+#REF!+#REF!+#REF!+#REF!</f>
        <v>#REF!</v>
      </c>
      <c r="W28" t="e">
        <f>#REF!+#REF!+#REF!+#REF!+#REF!</f>
        <v>#REF!</v>
      </c>
      <c r="X28" t="e">
        <f>#REF!+#REF!+#REF!+#REF!+#REF!</f>
        <v>#REF!</v>
      </c>
      <c r="Y28" t="e">
        <f>#REF!+#REF!+#REF!+#REF!+#REF!</f>
        <v>#REF!</v>
      </c>
      <c r="Z28" t="e">
        <f>#REF!+#REF!+#REF!+#REF!+#REF!</f>
        <v>#REF!</v>
      </c>
      <c r="AA28" t="e">
        <f>#REF!+#REF!+#REF!+#REF!+#REF!</f>
        <v>#REF!</v>
      </c>
      <c r="AB28" t="e">
        <f>#REF!+#REF!+#REF!+#REF!+#REF!</f>
        <v>#REF!</v>
      </c>
      <c r="AC28" t="e">
        <f>#REF!+#REF!+#REF!+#REF!+#REF!</f>
        <v>#REF!</v>
      </c>
      <c r="AD28" t="e">
        <f>#REF!+#REF!+#REF!+#REF!+#REF!</f>
        <v>#REF!</v>
      </c>
      <c r="AE28" s="56" t="e">
        <f>#REF!+#REF!+#REF!+#REF!+#REF!</f>
        <v>#REF!</v>
      </c>
      <c r="AF28" s="56" t="e">
        <f>#REF!+#REF!+#REF!+#REF!+#REF!</f>
        <v>#REF!</v>
      </c>
      <c r="AG28" s="56" t="e">
        <f>#REF!+#REF!+#REF!+#REF!+#REF!</f>
        <v>#REF!</v>
      </c>
      <c r="AH28" s="56" t="e">
        <f>#REF!+#REF!+#REF!+#REF!+#REF!</f>
        <v>#REF!</v>
      </c>
      <c r="AI28" s="56" t="e">
        <f>#REF!+#REF!+#REF!+#REF!+#REF!</f>
        <v>#REF!</v>
      </c>
      <c r="AJ28" s="26" t="e">
        <f>#REF!+#REF!+#REF!+#REF!+#REF!</f>
        <v>#REF!</v>
      </c>
      <c r="AK28" s="56" t="e">
        <f>#REF!+#REF!+#REF!+#REF!+#REF!</f>
        <v>#REF!</v>
      </c>
      <c r="AL28" s="56" t="e">
        <f>#REF!+#REF!+#REF!+#REF!+#REF!</f>
        <v>#REF!</v>
      </c>
      <c r="AM28" s="56"/>
      <c r="AN28" s="57" t="e">
        <f t="shared" si="1"/>
        <v>#REF!</v>
      </c>
    </row>
    <row r="29" spans="1:40" ht="12.75">
      <c r="A29" s="8" t="s">
        <v>17</v>
      </c>
      <c r="B29" s="17"/>
      <c r="C29" s="12" t="s">
        <v>259</v>
      </c>
      <c r="D29" s="26" t="e">
        <f>#REF!+#REF!+#REF!+#REF!+#REF!</f>
        <v>#REF!</v>
      </c>
      <c r="E29" s="26" t="e">
        <f>#REF!+#REF!+#REF!+#REF!+#REF!</f>
        <v>#REF!</v>
      </c>
      <c r="F29" s="26" t="e">
        <f>#REF!+#REF!+#REF!+#REF!+#REF!</f>
        <v>#REF!</v>
      </c>
      <c r="G29" s="26" t="e">
        <f>#REF!+#REF!+#REF!+#REF!+#REF!</f>
        <v>#REF!</v>
      </c>
      <c r="H29" s="26" t="e">
        <f>#REF!+#REF!+#REF!+#REF!+#REF!</f>
        <v>#REF!</v>
      </c>
      <c r="I29" s="26" t="e">
        <f>#REF!+#REF!+#REF!+#REF!+#REF!</f>
        <v>#REF!</v>
      </c>
      <c r="J29" s="26" t="e">
        <f>#REF!+#REF!+#REF!+#REF!+#REF!</f>
        <v>#REF!</v>
      </c>
      <c r="K29" s="26" t="e">
        <f>#REF!+#REF!+#REF!+#REF!+#REF!</f>
        <v>#REF!</v>
      </c>
      <c r="L29" s="26" t="e">
        <f>#REF!+#REF!+#REF!+#REF!+#REF!</f>
        <v>#REF!</v>
      </c>
      <c r="M29" s="26" t="e">
        <f>#REF!+#REF!+#REF!+#REF!+#REF!</f>
        <v>#REF!</v>
      </c>
      <c r="N29" s="26" t="e">
        <f>#REF!+#REF!+#REF!+#REF!+#REF!</f>
        <v>#REF!</v>
      </c>
      <c r="O29" s="26" t="e">
        <f>#REF!+#REF!+#REF!+#REF!+#REF!</f>
        <v>#REF!</v>
      </c>
      <c r="P29" s="26" t="e">
        <f>#REF!+#REF!+#REF!+#REF!+#REF!</f>
        <v>#REF!</v>
      </c>
      <c r="Q29" s="26" t="e">
        <f>#REF!+#REF!+#REF!+#REF!+#REF!</f>
        <v>#REF!</v>
      </c>
      <c r="R29" s="26" t="e">
        <f>#REF!+#REF!+#REF!+#REF!+#REF!</f>
        <v>#REF!</v>
      </c>
      <c r="S29" s="26" t="e">
        <f>#REF!+#REF!+#REF!+#REF!+#REF!</f>
        <v>#REF!</v>
      </c>
      <c r="T29" s="26" t="e">
        <f>#REF!+#REF!+#REF!+#REF!+#REF!</f>
        <v>#REF!</v>
      </c>
      <c r="U29" s="26" t="e">
        <f>#REF!+#REF!+#REF!+#REF!+#REF!</f>
        <v>#REF!</v>
      </c>
      <c r="V29" t="e">
        <f>#REF!+#REF!+#REF!+#REF!+#REF!</f>
        <v>#REF!</v>
      </c>
      <c r="W29" t="e">
        <f>#REF!+#REF!+#REF!+#REF!+#REF!</f>
        <v>#REF!</v>
      </c>
      <c r="X29" t="e">
        <f>#REF!+#REF!+#REF!+#REF!+#REF!</f>
        <v>#REF!</v>
      </c>
      <c r="Y29" t="e">
        <f>#REF!+#REF!+#REF!+#REF!+#REF!</f>
        <v>#REF!</v>
      </c>
      <c r="Z29" t="e">
        <f>#REF!+#REF!+#REF!+#REF!+#REF!</f>
        <v>#REF!</v>
      </c>
      <c r="AA29" t="e">
        <f>#REF!+#REF!+#REF!+#REF!+#REF!</f>
        <v>#REF!</v>
      </c>
      <c r="AB29" t="e">
        <f>#REF!+#REF!+#REF!+#REF!+#REF!</f>
        <v>#REF!</v>
      </c>
      <c r="AC29" t="e">
        <f>#REF!+#REF!+#REF!+#REF!+#REF!</f>
        <v>#REF!</v>
      </c>
      <c r="AD29" t="e">
        <f>#REF!+#REF!+#REF!+#REF!+#REF!</f>
        <v>#REF!</v>
      </c>
      <c r="AE29" s="26" t="e">
        <f>#REF!+#REF!+#REF!+#REF!+#REF!</f>
        <v>#REF!</v>
      </c>
      <c r="AF29" s="26" t="e">
        <f>#REF!+#REF!+#REF!+#REF!+#REF!</f>
        <v>#REF!</v>
      </c>
      <c r="AG29" s="26" t="e">
        <f>#REF!+#REF!+#REF!+#REF!+#REF!</f>
        <v>#REF!</v>
      </c>
      <c r="AH29" s="26" t="e">
        <f>#REF!+#REF!+#REF!+#REF!+#REF!</f>
        <v>#REF!</v>
      </c>
      <c r="AI29" s="26" t="e">
        <f>#REF!+#REF!+#REF!+#REF!+#REF!</f>
        <v>#REF!</v>
      </c>
      <c r="AJ29" s="26" t="e">
        <f>#REF!+#REF!+#REF!+#REF!+#REF!</f>
        <v>#REF!</v>
      </c>
      <c r="AK29" s="26" t="e">
        <f>#REF!+#REF!+#REF!+#REF!+#REF!</f>
        <v>#REF!</v>
      </c>
      <c r="AL29" s="26" t="e">
        <f>#REF!+#REF!+#REF!+#REF!+#REF!</f>
        <v>#REF!</v>
      </c>
      <c r="AM29" s="26"/>
      <c r="AN29" s="36" t="e">
        <f t="shared" si="1"/>
        <v>#REF!</v>
      </c>
    </row>
    <row r="30" spans="1:42" ht="12.75">
      <c r="A30" s="8" t="s">
        <v>152</v>
      </c>
      <c r="B30" s="17" t="s">
        <v>143</v>
      </c>
      <c r="C30" s="13" t="s">
        <v>53</v>
      </c>
      <c r="D30" s="26" t="e">
        <f>#REF!+#REF!+#REF!+#REF!+#REF!</f>
        <v>#REF!</v>
      </c>
      <c r="E30" s="26" t="e">
        <f>#REF!+#REF!+#REF!+#REF!+#REF!</f>
        <v>#REF!</v>
      </c>
      <c r="F30" s="26" t="e">
        <f>#REF!+#REF!+#REF!+#REF!+#REF!</f>
        <v>#REF!</v>
      </c>
      <c r="G30" s="26" t="e">
        <f>#REF!+#REF!+#REF!+#REF!+#REF!</f>
        <v>#REF!</v>
      </c>
      <c r="H30" s="26" t="e">
        <f>#REF!+#REF!+#REF!+#REF!+#REF!</f>
        <v>#REF!</v>
      </c>
      <c r="I30" s="26" t="e">
        <f>#REF!+#REF!+#REF!+#REF!+#REF!</f>
        <v>#REF!</v>
      </c>
      <c r="J30" s="26" t="e">
        <f>#REF!+#REF!+#REF!+#REF!+#REF!</f>
        <v>#REF!</v>
      </c>
      <c r="K30" s="26" t="e">
        <f>#REF!+#REF!+#REF!+#REF!+#REF!</f>
        <v>#REF!</v>
      </c>
      <c r="L30" s="26" t="e">
        <f>#REF!+#REF!+#REF!+#REF!+#REF!</f>
        <v>#REF!</v>
      </c>
      <c r="M30" s="26" t="e">
        <f>#REF!+#REF!+#REF!+#REF!+#REF!</f>
        <v>#REF!</v>
      </c>
      <c r="N30" s="26" t="e">
        <f>#REF!+#REF!+#REF!+#REF!+#REF!</f>
        <v>#REF!</v>
      </c>
      <c r="O30" s="26" t="e">
        <f>#REF!+#REF!+#REF!+#REF!+#REF!</f>
        <v>#REF!</v>
      </c>
      <c r="P30" s="26" t="e">
        <f>#REF!+#REF!+#REF!+#REF!+#REF!</f>
        <v>#REF!</v>
      </c>
      <c r="Q30" s="26" t="e">
        <f>#REF!+#REF!+#REF!+#REF!+#REF!</f>
        <v>#REF!</v>
      </c>
      <c r="R30" s="26" t="e">
        <f>#REF!+#REF!+#REF!+#REF!+#REF!</f>
        <v>#REF!</v>
      </c>
      <c r="S30" s="26" t="e">
        <f>#REF!+#REF!+#REF!+#REF!+#REF!</f>
        <v>#REF!</v>
      </c>
      <c r="T30" s="26" t="e">
        <f>#REF!+#REF!+#REF!+#REF!+#REF!</f>
        <v>#REF!</v>
      </c>
      <c r="U30" s="26" t="e">
        <f>#REF!+#REF!+#REF!+#REF!+#REF!</f>
        <v>#REF!</v>
      </c>
      <c r="V30" t="e">
        <f>#REF!+#REF!+#REF!+#REF!+#REF!</f>
        <v>#REF!</v>
      </c>
      <c r="W30" t="e">
        <f>#REF!+#REF!+#REF!+#REF!+#REF!</f>
        <v>#REF!</v>
      </c>
      <c r="X30" t="e">
        <f>#REF!+#REF!+#REF!+#REF!+#REF!</f>
        <v>#REF!</v>
      </c>
      <c r="Y30" t="e">
        <f>#REF!+#REF!+#REF!+#REF!+#REF!</f>
        <v>#REF!</v>
      </c>
      <c r="Z30" t="e">
        <f>#REF!+#REF!+#REF!+#REF!+#REF!</f>
        <v>#REF!</v>
      </c>
      <c r="AA30" t="e">
        <f>#REF!+#REF!+#REF!+#REF!+#REF!</f>
        <v>#REF!</v>
      </c>
      <c r="AB30" t="e">
        <f>#REF!+#REF!+#REF!+#REF!+#REF!</f>
        <v>#REF!</v>
      </c>
      <c r="AC30" t="e">
        <f>#REF!+#REF!+#REF!+#REF!+#REF!</f>
        <v>#REF!</v>
      </c>
      <c r="AD30" t="e">
        <f>#REF!+#REF!+#REF!+#REF!+#REF!</f>
        <v>#REF!</v>
      </c>
      <c r="AE30" s="26" t="e">
        <f>#REF!+#REF!+#REF!+#REF!+#REF!</f>
        <v>#REF!</v>
      </c>
      <c r="AF30" s="26" t="e">
        <f>#REF!+#REF!+#REF!+#REF!+#REF!</f>
        <v>#REF!</v>
      </c>
      <c r="AG30" s="26" t="e">
        <f>#REF!+#REF!+#REF!+#REF!+#REF!</f>
        <v>#REF!</v>
      </c>
      <c r="AH30" s="26" t="e">
        <f>#REF!+#REF!+#REF!+#REF!+#REF!</f>
        <v>#REF!</v>
      </c>
      <c r="AI30" s="26" t="e">
        <f>#REF!+#REF!+#REF!+#REF!+#REF!</f>
        <v>#REF!</v>
      </c>
      <c r="AJ30" s="26" t="e">
        <f>#REF!+#REF!+#REF!+#REF!+#REF!</f>
        <v>#REF!</v>
      </c>
      <c r="AK30" s="26" t="e">
        <f>#REF!+#REF!+#REF!+#REF!+#REF!</f>
        <v>#REF!</v>
      </c>
      <c r="AL30" s="26" t="e">
        <f>#REF!+#REF!+#REF!+#REF!+#REF!</f>
        <v>#REF!</v>
      </c>
      <c r="AM30" s="26"/>
      <c r="AN30" s="36" t="e">
        <f t="shared" si="1"/>
        <v>#REF!</v>
      </c>
      <c r="AP30" s="36" t="e">
        <f>AN21+AN22+AN23+AN25-AC21-AC22-AB22-Z22-V22-V23</f>
        <v>#REF!</v>
      </c>
    </row>
    <row r="31" spans="1:40" ht="12.75">
      <c r="A31" s="8" t="s">
        <v>153</v>
      </c>
      <c r="B31" s="17" t="s">
        <v>144</v>
      </c>
      <c r="C31" s="13" t="s">
        <v>54</v>
      </c>
      <c r="D31" s="26" t="e">
        <f>#REF!+#REF!+#REF!+#REF!+#REF!</f>
        <v>#REF!</v>
      </c>
      <c r="E31" s="26" t="e">
        <f>#REF!+#REF!+#REF!+#REF!+#REF!</f>
        <v>#REF!</v>
      </c>
      <c r="F31" s="26" t="e">
        <f>#REF!+#REF!+#REF!+#REF!+#REF!</f>
        <v>#REF!</v>
      </c>
      <c r="G31" s="26" t="e">
        <f>#REF!+#REF!+#REF!+#REF!+#REF!</f>
        <v>#REF!</v>
      </c>
      <c r="H31" s="26" t="e">
        <f>#REF!+#REF!+#REF!+#REF!+#REF!</f>
        <v>#REF!</v>
      </c>
      <c r="I31" s="26" t="e">
        <f>#REF!+#REF!+#REF!+#REF!+#REF!</f>
        <v>#REF!</v>
      </c>
      <c r="J31" s="26" t="e">
        <f>#REF!+#REF!+#REF!+#REF!+#REF!</f>
        <v>#REF!</v>
      </c>
      <c r="K31" s="26" t="e">
        <f>#REF!+#REF!+#REF!+#REF!+#REF!</f>
        <v>#REF!</v>
      </c>
      <c r="L31" s="26" t="e">
        <f>#REF!+#REF!+#REF!+#REF!+#REF!</f>
        <v>#REF!</v>
      </c>
      <c r="M31" s="26" t="e">
        <f>#REF!+#REF!+#REF!+#REF!+#REF!</f>
        <v>#REF!</v>
      </c>
      <c r="N31" s="26" t="e">
        <f>#REF!+#REF!+#REF!+#REF!+#REF!</f>
        <v>#REF!</v>
      </c>
      <c r="O31" s="26" t="e">
        <f>#REF!+#REF!+#REF!+#REF!+#REF!</f>
        <v>#REF!</v>
      </c>
      <c r="P31" s="26" t="e">
        <f>#REF!+#REF!+#REF!+#REF!+#REF!</f>
        <v>#REF!</v>
      </c>
      <c r="Q31" s="26" t="e">
        <f>#REF!+#REF!+#REF!+#REF!+#REF!</f>
        <v>#REF!</v>
      </c>
      <c r="R31" s="26" t="e">
        <f>#REF!+#REF!+#REF!+#REF!+#REF!</f>
        <v>#REF!</v>
      </c>
      <c r="S31" s="26" t="e">
        <f>#REF!+#REF!+#REF!+#REF!+#REF!</f>
        <v>#REF!</v>
      </c>
      <c r="T31" s="26" t="e">
        <f>#REF!+#REF!+#REF!+#REF!+#REF!</f>
        <v>#REF!</v>
      </c>
      <c r="U31" s="26" t="e">
        <f>#REF!+#REF!+#REF!+#REF!+#REF!</f>
        <v>#REF!</v>
      </c>
      <c r="V31" t="e">
        <f>#REF!+#REF!+#REF!+#REF!+#REF!</f>
        <v>#REF!</v>
      </c>
      <c r="W31" t="e">
        <f>#REF!+#REF!+#REF!+#REF!+#REF!</f>
        <v>#REF!</v>
      </c>
      <c r="X31" t="e">
        <f>#REF!+#REF!+#REF!+#REF!+#REF!</f>
        <v>#REF!</v>
      </c>
      <c r="Y31" t="e">
        <f>#REF!+#REF!+#REF!+#REF!+#REF!</f>
        <v>#REF!</v>
      </c>
      <c r="Z31" t="e">
        <f>#REF!+#REF!+#REF!+#REF!+#REF!</f>
        <v>#REF!</v>
      </c>
      <c r="AA31" t="e">
        <f>#REF!+#REF!+#REF!+#REF!+#REF!</f>
        <v>#REF!</v>
      </c>
      <c r="AB31" t="e">
        <f>#REF!+#REF!+#REF!+#REF!+#REF!</f>
        <v>#REF!</v>
      </c>
      <c r="AC31" t="e">
        <f>#REF!+#REF!+#REF!+#REF!+#REF!</f>
        <v>#REF!</v>
      </c>
      <c r="AD31" t="e">
        <f>#REF!+#REF!+#REF!+#REF!+#REF!</f>
        <v>#REF!</v>
      </c>
      <c r="AE31" s="26" t="e">
        <f>#REF!+#REF!+#REF!+#REF!+#REF!</f>
        <v>#REF!</v>
      </c>
      <c r="AF31" s="26" t="e">
        <f>#REF!+#REF!+#REF!+#REF!+#REF!</f>
        <v>#REF!</v>
      </c>
      <c r="AG31" s="26" t="e">
        <f>#REF!+#REF!+#REF!+#REF!+#REF!</f>
        <v>#REF!</v>
      </c>
      <c r="AH31" s="26" t="e">
        <f>#REF!+#REF!+#REF!+#REF!+#REF!</f>
        <v>#REF!</v>
      </c>
      <c r="AI31" s="26" t="e">
        <f>#REF!+#REF!+#REF!+#REF!+#REF!</f>
        <v>#REF!</v>
      </c>
      <c r="AJ31" s="26" t="e">
        <f>#REF!+#REF!+#REF!+#REF!+#REF!</f>
        <v>#REF!</v>
      </c>
      <c r="AK31" s="26" t="e">
        <f>#REF!+#REF!+#REF!+#REF!+#REF!</f>
        <v>#REF!</v>
      </c>
      <c r="AL31" s="26" t="e">
        <f>#REF!+#REF!+#REF!+#REF!+#REF!</f>
        <v>#REF!</v>
      </c>
      <c r="AM31" s="26"/>
      <c r="AN31" s="36" t="e">
        <f t="shared" si="1"/>
        <v>#REF!</v>
      </c>
    </row>
    <row r="32" spans="1:40" ht="12.75">
      <c r="A32" s="7" t="s">
        <v>105</v>
      </c>
      <c r="B32" s="18" t="s">
        <v>145</v>
      </c>
      <c r="C32" s="14" t="s">
        <v>65</v>
      </c>
      <c r="D32" s="26" t="e">
        <f>#REF!+#REF!+#REF!+#REF!+#REF!</f>
        <v>#REF!</v>
      </c>
      <c r="E32" s="26" t="e">
        <f>#REF!+#REF!+#REF!+#REF!+#REF!</f>
        <v>#REF!</v>
      </c>
      <c r="F32" s="26" t="e">
        <f>#REF!+#REF!+#REF!+#REF!+#REF!</f>
        <v>#REF!</v>
      </c>
      <c r="G32" s="26" t="e">
        <f>#REF!+#REF!+#REF!+#REF!+#REF!</f>
        <v>#REF!</v>
      </c>
      <c r="H32" s="26" t="e">
        <f>#REF!+#REF!+#REF!+#REF!+#REF!</f>
        <v>#REF!</v>
      </c>
      <c r="I32" s="26" t="e">
        <f>#REF!+#REF!+#REF!+#REF!+#REF!</f>
        <v>#REF!</v>
      </c>
      <c r="J32" s="26" t="e">
        <f>#REF!+#REF!+#REF!+#REF!+#REF!</f>
        <v>#REF!</v>
      </c>
      <c r="K32" s="26" t="e">
        <f>#REF!+#REF!+#REF!+#REF!+#REF!</f>
        <v>#REF!</v>
      </c>
      <c r="L32" s="26" t="e">
        <f>#REF!+#REF!+#REF!+#REF!+#REF!</f>
        <v>#REF!</v>
      </c>
      <c r="M32" s="26" t="e">
        <f>#REF!+#REF!+#REF!+#REF!+#REF!</f>
        <v>#REF!</v>
      </c>
      <c r="N32" s="26" t="e">
        <f>#REF!+#REF!+#REF!+#REF!+#REF!</f>
        <v>#REF!</v>
      </c>
      <c r="O32" s="26" t="e">
        <f>#REF!+#REF!+#REF!+#REF!+#REF!</f>
        <v>#REF!</v>
      </c>
      <c r="P32" s="26" t="e">
        <f>#REF!+#REF!+#REF!+#REF!+#REF!</f>
        <v>#REF!</v>
      </c>
      <c r="Q32" s="26" t="e">
        <f>#REF!+#REF!+#REF!+#REF!+#REF!</f>
        <v>#REF!</v>
      </c>
      <c r="R32" s="26" t="e">
        <f>#REF!+#REF!+#REF!+#REF!+#REF!</f>
        <v>#REF!</v>
      </c>
      <c r="S32" s="26" t="e">
        <f>#REF!+#REF!+#REF!+#REF!+#REF!</f>
        <v>#REF!</v>
      </c>
      <c r="T32" s="26" t="e">
        <f>#REF!+#REF!+#REF!+#REF!+#REF!</f>
        <v>#REF!</v>
      </c>
      <c r="U32" s="26" t="e">
        <f>#REF!+#REF!+#REF!+#REF!+#REF!</f>
        <v>#REF!</v>
      </c>
      <c r="V32" t="e">
        <f>#REF!+#REF!+#REF!+#REF!+#REF!</f>
        <v>#REF!</v>
      </c>
      <c r="W32" t="e">
        <f>#REF!+#REF!+#REF!+#REF!+#REF!</f>
        <v>#REF!</v>
      </c>
      <c r="X32" t="e">
        <f>#REF!+#REF!+#REF!+#REF!+#REF!</f>
        <v>#REF!</v>
      </c>
      <c r="Y32" t="e">
        <f>#REF!+#REF!+#REF!+#REF!+#REF!</f>
        <v>#REF!</v>
      </c>
      <c r="Z32" t="e">
        <f>#REF!+#REF!+#REF!+#REF!+#REF!</f>
        <v>#REF!</v>
      </c>
      <c r="AA32" t="e">
        <f>#REF!+#REF!+#REF!+#REF!+#REF!</f>
        <v>#REF!</v>
      </c>
      <c r="AB32" t="e">
        <f>#REF!+#REF!+#REF!+#REF!+#REF!</f>
        <v>#REF!</v>
      </c>
      <c r="AC32" t="e">
        <f>#REF!+#REF!+#REF!+#REF!+#REF!</f>
        <v>#REF!</v>
      </c>
      <c r="AD32" t="e">
        <f>#REF!+#REF!+#REF!+#REF!+#REF!</f>
        <v>#REF!</v>
      </c>
      <c r="AE32" s="26" t="e">
        <f>#REF!+#REF!+#REF!+#REF!+#REF!</f>
        <v>#REF!</v>
      </c>
      <c r="AF32" s="26" t="e">
        <f>#REF!+#REF!+#REF!+#REF!+#REF!</f>
        <v>#REF!</v>
      </c>
      <c r="AG32" s="26" t="e">
        <f>#REF!+#REF!+#REF!+#REF!+#REF!</f>
        <v>#REF!</v>
      </c>
      <c r="AH32" s="26" t="e">
        <f>#REF!+#REF!+#REF!+#REF!+#REF!</f>
        <v>#REF!</v>
      </c>
      <c r="AI32" s="26" t="e">
        <f>#REF!+#REF!+#REF!+#REF!+#REF!</f>
        <v>#REF!</v>
      </c>
      <c r="AJ32" s="26" t="e">
        <f>#REF!+#REF!+#REF!+#REF!+#REF!</f>
        <v>#REF!</v>
      </c>
      <c r="AK32" s="26" t="e">
        <f>#REF!+#REF!+#REF!+#REF!+#REF!</f>
        <v>#REF!</v>
      </c>
      <c r="AL32" s="26" t="e">
        <f>#REF!+#REF!+#REF!+#REF!+#REF!</f>
        <v>#REF!</v>
      </c>
      <c r="AM32" s="26"/>
      <c r="AN32" s="36" t="e">
        <f t="shared" si="1"/>
        <v>#REF!</v>
      </c>
    </row>
    <row r="33" spans="1:40" ht="12.75">
      <c r="A33" s="23" t="s">
        <v>19</v>
      </c>
      <c r="B33" s="47" t="s">
        <v>134</v>
      </c>
      <c r="C33" s="48" t="s">
        <v>37</v>
      </c>
      <c r="D33" s="26" t="e">
        <f>#REF!+#REF!+#REF!+#REF!+#REF!</f>
        <v>#REF!</v>
      </c>
      <c r="E33" s="26" t="e">
        <f>#REF!+#REF!+#REF!+#REF!+#REF!</f>
        <v>#REF!</v>
      </c>
      <c r="F33" s="26" t="e">
        <f>#REF!+#REF!+#REF!+#REF!+#REF!</f>
        <v>#REF!</v>
      </c>
      <c r="G33" s="26" t="e">
        <f>#REF!+#REF!+#REF!+#REF!+#REF!</f>
        <v>#REF!</v>
      </c>
      <c r="H33" s="26" t="e">
        <f>#REF!+#REF!+#REF!+#REF!+#REF!</f>
        <v>#REF!</v>
      </c>
      <c r="I33" s="26" t="e">
        <f>#REF!+#REF!+#REF!+#REF!+#REF!</f>
        <v>#REF!</v>
      </c>
      <c r="J33" s="26" t="e">
        <f>#REF!+#REF!+#REF!+#REF!+#REF!</f>
        <v>#REF!</v>
      </c>
      <c r="K33" s="26" t="e">
        <f>#REF!+#REF!+#REF!+#REF!+#REF!</f>
        <v>#REF!</v>
      </c>
      <c r="L33" s="26" t="e">
        <f>#REF!+#REF!+#REF!+#REF!+#REF!</f>
        <v>#REF!</v>
      </c>
      <c r="M33" s="26" t="e">
        <f>#REF!+#REF!+#REF!+#REF!+#REF!</f>
        <v>#REF!</v>
      </c>
      <c r="N33" s="26" t="e">
        <f>#REF!+#REF!+#REF!+#REF!+#REF!</f>
        <v>#REF!</v>
      </c>
      <c r="O33" s="26" t="e">
        <f>#REF!+#REF!+#REF!+#REF!+#REF!</f>
        <v>#REF!</v>
      </c>
      <c r="P33" s="26" t="e">
        <f>#REF!+#REF!+#REF!+#REF!+#REF!</f>
        <v>#REF!</v>
      </c>
      <c r="Q33" s="26" t="e">
        <f>#REF!+#REF!+#REF!+#REF!+#REF!</f>
        <v>#REF!</v>
      </c>
      <c r="R33" s="26" t="e">
        <f>#REF!+#REF!+#REF!+#REF!+#REF!</f>
        <v>#REF!</v>
      </c>
      <c r="S33" s="26" t="e">
        <f>#REF!+#REF!+#REF!+#REF!+#REF!</f>
        <v>#REF!</v>
      </c>
      <c r="T33" s="26" t="e">
        <f>#REF!+#REF!+#REF!+#REF!+#REF!</f>
        <v>#REF!</v>
      </c>
      <c r="U33" s="26" t="e">
        <f>#REF!+#REF!+#REF!+#REF!+#REF!</f>
        <v>#REF!</v>
      </c>
      <c r="V33" t="e">
        <f>#REF!+#REF!+#REF!+#REF!+#REF!</f>
        <v>#REF!</v>
      </c>
      <c r="W33" t="e">
        <f>#REF!+#REF!+#REF!+#REF!+#REF!</f>
        <v>#REF!</v>
      </c>
      <c r="X33" t="e">
        <f>#REF!+#REF!+#REF!+#REF!+#REF!</f>
        <v>#REF!</v>
      </c>
      <c r="Y33" t="e">
        <f>#REF!+#REF!+#REF!+#REF!+#REF!</f>
        <v>#REF!</v>
      </c>
      <c r="Z33" t="e">
        <f>#REF!+#REF!+#REF!+#REF!+#REF!</f>
        <v>#REF!</v>
      </c>
      <c r="AA33" t="e">
        <f>#REF!+#REF!+#REF!+#REF!+#REF!</f>
        <v>#REF!</v>
      </c>
      <c r="AB33" t="e">
        <f>#REF!+#REF!+#REF!+#REF!+#REF!</f>
        <v>#REF!</v>
      </c>
      <c r="AC33" t="e">
        <f>#REF!+#REF!+#REF!+#REF!+#REF!</f>
        <v>#REF!</v>
      </c>
      <c r="AD33" t="e">
        <f>#REF!+#REF!+#REF!+#REF!+#REF!</f>
        <v>#REF!</v>
      </c>
      <c r="AE33" s="26" t="e">
        <f>#REF!+#REF!+#REF!+#REF!+#REF!</f>
        <v>#REF!</v>
      </c>
      <c r="AF33" s="26" t="e">
        <f>#REF!+#REF!+#REF!+#REF!+#REF!</f>
        <v>#REF!</v>
      </c>
      <c r="AG33" s="26" t="e">
        <f>#REF!+#REF!+#REF!+#REF!+#REF!</f>
        <v>#REF!</v>
      </c>
      <c r="AH33" s="26" t="e">
        <f>#REF!+#REF!+#REF!+#REF!+#REF!</f>
        <v>#REF!</v>
      </c>
      <c r="AI33" s="26" t="e">
        <f>#REF!+#REF!+#REF!+#REF!+#REF!</f>
        <v>#REF!</v>
      </c>
      <c r="AJ33" s="26" t="e">
        <f>#REF!+#REF!+#REF!+#REF!+#REF!</f>
        <v>#REF!</v>
      </c>
      <c r="AK33" s="26" t="e">
        <f>#REF!+#REF!+#REF!+#REF!+#REF!</f>
        <v>#REF!</v>
      </c>
      <c r="AL33" s="26" t="e">
        <f>#REF!+#REF!+#REF!+#REF!+#REF!</f>
        <v>#REF!</v>
      </c>
      <c r="AM33" s="26"/>
      <c r="AN33" s="36" t="e">
        <f t="shared" si="1"/>
        <v>#REF!</v>
      </c>
    </row>
    <row r="34" spans="1:40" ht="12.75">
      <c r="A34" s="8" t="s">
        <v>20</v>
      </c>
      <c r="B34" s="17" t="s">
        <v>0</v>
      </c>
      <c r="C34" s="14" t="s">
        <v>36</v>
      </c>
      <c r="D34" s="26" t="e">
        <f>#REF!+#REF!+#REF!+#REF!+#REF!</f>
        <v>#REF!</v>
      </c>
      <c r="E34" s="26" t="e">
        <f>#REF!+#REF!+#REF!+#REF!+#REF!</f>
        <v>#REF!</v>
      </c>
      <c r="F34" s="26" t="e">
        <f>#REF!+#REF!+#REF!+#REF!+#REF!</f>
        <v>#REF!</v>
      </c>
      <c r="G34" s="26" t="e">
        <f>#REF!+#REF!+#REF!+#REF!+#REF!</f>
        <v>#REF!</v>
      </c>
      <c r="H34" s="26" t="e">
        <f>#REF!+#REF!+#REF!+#REF!+#REF!</f>
        <v>#REF!</v>
      </c>
      <c r="I34" s="26" t="e">
        <f>#REF!+#REF!+#REF!+#REF!+#REF!</f>
        <v>#REF!</v>
      </c>
      <c r="J34" s="26" t="e">
        <f>#REF!+#REF!+#REF!+#REF!+#REF!</f>
        <v>#REF!</v>
      </c>
      <c r="K34" s="26" t="e">
        <f>#REF!+#REF!+#REF!+#REF!+#REF!</f>
        <v>#REF!</v>
      </c>
      <c r="L34" s="26" t="e">
        <f>#REF!+#REF!+#REF!+#REF!+#REF!</f>
        <v>#REF!</v>
      </c>
      <c r="M34" s="26" t="e">
        <f>#REF!+#REF!+#REF!+#REF!+#REF!</f>
        <v>#REF!</v>
      </c>
      <c r="N34" s="26" t="e">
        <f>#REF!+#REF!+#REF!+#REF!+#REF!</f>
        <v>#REF!</v>
      </c>
      <c r="O34" s="26" t="e">
        <f>#REF!+#REF!+#REF!+#REF!+#REF!</f>
        <v>#REF!</v>
      </c>
      <c r="P34" s="26" t="e">
        <f>#REF!+#REF!+#REF!+#REF!+#REF!</f>
        <v>#REF!</v>
      </c>
      <c r="Q34" s="26" t="e">
        <f>#REF!+#REF!+#REF!+#REF!+#REF!</f>
        <v>#REF!</v>
      </c>
      <c r="R34" s="26" t="e">
        <f>#REF!+#REF!+#REF!+#REF!+#REF!</f>
        <v>#REF!</v>
      </c>
      <c r="S34" s="26" t="e">
        <f>#REF!+#REF!+#REF!+#REF!+#REF!</f>
        <v>#REF!</v>
      </c>
      <c r="T34" s="26" t="e">
        <f>#REF!+#REF!+#REF!+#REF!+#REF!</f>
        <v>#REF!</v>
      </c>
      <c r="U34" s="26" t="e">
        <f>#REF!+#REF!+#REF!+#REF!+#REF!</f>
        <v>#REF!</v>
      </c>
      <c r="V34" t="e">
        <f>#REF!+#REF!+#REF!+#REF!+#REF!</f>
        <v>#REF!</v>
      </c>
      <c r="W34" t="e">
        <f>#REF!+#REF!+#REF!+#REF!+#REF!</f>
        <v>#REF!</v>
      </c>
      <c r="X34" t="e">
        <f>#REF!+#REF!+#REF!+#REF!+#REF!</f>
        <v>#REF!</v>
      </c>
      <c r="Y34" t="e">
        <f>#REF!+#REF!+#REF!+#REF!+#REF!</f>
        <v>#REF!</v>
      </c>
      <c r="Z34" t="e">
        <f>#REF!+#REF!+#REF!+#REF!+#REF!</f>
        <v>#REF!</v>
      </c>
      <c r="AA34" t="e">
        <f>#REF!+#REF!+#REF!+#REF!+#REF!</f>
        <v>#REF!</v>
      </c>
      <c r="AB34" t="e">
        <f>#REF!+#REF!+#REF!+#REF!+#REF!</f>
        <v>#REF!</v>
      </c>
      <c r="AC34" t="e">
        <f>#REF!+#REF!+#REF!+#REF!+#REF!</f>
        <v>#REF!</v>
      </c>
      <c r="AD34" t="e">
        <f>#REF!+#REF!+#REF!+#REF!+#REF!</f>
        <v>#REF!</v>
      </c>
      <c r="AE34" s="26" t="e">
        <f>#REF!+#REF!+#REF!+#REF!+#REF!</f>
        <v>#REF!</v>
      </c>
      <c r="AF34" s="26" t="e">
        <f>#REF!+#REF!+#REF!+#REF!+#REF!</f>
        <v>#REF!</v>
      </c>
      <c r="AG34" s="26" t="e">
        <f>#REF!+#REF!+#REF!+#REF!+#REF!</f>
        <v>#REF!</v>
      </c>
      <c r="AH34" s="26" t="e">
        <f>#REF!+#REF!+#REF!+#REF!+#REF!</f>
        <v>#REF!</v>
      </c>
      <c r="AI34" s="26" t="e">
        <f>#REF!+#REF!+#REF!+#REF!+#REF!</f>
        <v>#REF!</v>
      </c>
      <c r="AJ34" s="26" t="e">
        <f>#REF!+#REF!+#REF!+#REF!+#REF!</f>
        <v>#REF!</v>
      </c>
      <c r="AK34" s="26" t="e">
        <f>#REF!+#REF!+#REF!+#REF!+#REF!</f>
        <v>#REF!</v>
      </c>
      <c r="AL34" s="26" t="e">
        <f>#REF!+#REF!+#REF!+#REF!+#REF!</f>
        <v>#REF!</v>
      </c>
      <c r="AM34" s="26"/>
      <c r="AN34" s="36" t="e">
        <f t="shared" si="1"/>
        <v>#REF!</v>
      </c>
    </row>
    <row r="35" spans="1:40" ht="12.75">
      <c r="A35" s="7" t="s">
        <v>107</v>
      </c>
      <c r="B35" s="18" t="s">
        <v>146</v>
      </c>
      <c r="C35" s="14" t="s">
        <v>109</v>
      </c>
      <c r="D35" s="26" t="e">
        <f>#REF!+#REF!+#REF!+#REF!+#REF!</f>
        <v>#REF!</v>
      </c>
      <c r="E35" s="26" t="e">
        <f>#REF!+#REF!+#REF!+#REF!+#REF!</f>
        <v>#REF!</v>
      </c>
      <c r="F35" s="26" t="e">
        <f>#REF!+#REF!+#REF!+#REF!+#REF!</f>
        <v>#REF!</v>
      </c>
      <c r="G35" s="26" t="e">
        <f>#REF!+#REF!+#REF!+#REF!+#REF!</f>
        <v>#REF!</v>
      </c>
      <c r="H35" s="26" t="e">
        <f>#REF!+#REF!+#REF!+#REF!+#REF!</f>
        <v>#REF!</v>
      </c>
      <c r="I35" s="26" t="e">
        <f>#REF!+#REF!+#REF!+#REF!+#REF!</f>
        <v>#REF!</v>
      </c>
      <c r="J35" s="26" t="e">
        <f>#REF!+#REF!+#REF!+#REF!+#REF!</f>
        <v>#REF!</v>
      </c>
      <c r="K35" s="26" t="e">
        <f>#REF!+#REF!+#REF!+#REF!+#REF!</f>
        <v>#REF!</v>
      </c>
      <c r="L35" s="26" t="e">
        <f>#REF!+#REF!+#REF!+#REF!+#REF!</f>
        <v>#REF!</v>
      </c>
      <c r="M35" s="26" t="e">
        <f>#REF!+#REF!+#REF!+#REF!+#REF!</f>
        <v>#REF!</v>
      </c>
      <c r="N35" s="26" t="e">
        <f>#REF!+#REF!+#REF!+#REF!+#REF!</f>
        <v>#REF!</v>
      </c>
      <c r="O35" s="26" t="e">
        <f>#REF!+#REF!+#REF!+#REF!+#REF!</f>
        <v>#REF!</v>
      </c>
      <c r="P35" s="26" t="e">
        <f>#REF!+#REF!+#REF!+#REF!+#REF!</f>
        <v>#REF!</v>
      </c>
      <c r="Q35" s="26" t="e">
        <f>#REF!+#REF!+#REF!+#REF!+#REF!</f>
        <v>#REF!</v>
      </c>
      <c r="R35" s="26" t="e">
        <f>#REF!+#REF!+#REF!+#REF!+#REF!</f>
        <v>#REF!</v>
      </c>
      <c r="S35" s="26" t="e">
        <f>#REF!+#REF!+#REF!+#REF!+#REF!</f>
        <v>#REF!</v>
      </c>
      <c r="T35" s="26" t="e">
        <f>#REF!+#REF!+#REF!+#REF!+#REF!</f>
        <v>#REF!</v>
      </c>
      <c r="U35" s="26" t="e">
        <f>#REF!+#REF!+#REF!+#REF!+#REF!</f>
        <v>#REF!</v>
      </c>
      <c r="V35" t="e">
        <f>#REF!+#REF!+#REF!+#REF!+#REF!</f>
        <v>#REF!</v>
      </c>
      <c r="W35" t="e">
        <f>#REF!+#REF!+#REF!+#REF!+#REF!</f>
        <v>#REF!</v>
      </c>
      <c r="X35" t="e">
        <f>#REF!+#REF!+#REF!+#REF!+#REF!</f>
        <v>#REF!</v>
      </c>
      <c r="Y35" t="e">
        <f>#REF!+#REF!+#REF!+#REF!+#REF!</f>
        <v>#REF!</v>
      </c>
      <c r="Z35" t="e">
        <f>#REF!+#REF!+#REF!+#REF!+#REF!</f>
        <v>#REF!</v>
      </c>
      <c r="AA35" t="e">
        <f>#REF!+#REF!+#REF!+#REF!+#REF!</f>
        <v>#REF!</v>
      </c>
      <c r="AB35" t="e">
        <f>#REF!+#REF!+#REF!+#REF!+#REF!</f>
        <v>#REF!</v>
      </c>
      <c r="AC35" t="e">
        <f>#REF!+#REF!+#REF!+#REF!+#REF!</f>
        <v>#REF!</v>
      </c>
      <c r="AD35" t="e">
        <f>#REF!+#REF!+#REF!+#REF!+#REF!</f>
        <v>#REF!</v>
      </c>
      <c r="AE35" s="26" t="e">
        <f>#REF!+#REF!+#REF!+#REF!+#REF!</f>
        <v>#REF!</v>
      </c>
      <c r="AF35" s="26" t="e">
        <f>#REF!+#REF!+#REF!+#REF!+#REF!</f>
        <v>#REF!</v>
      </c>
      <c r="AG35" s="26" t="e">
        <f>#REF!+#REF!+#REF!+#REF!+#REF!</f>
        <v>#REF!</v>
      </c>
      <c r="AH35" s="26" t="e">
        <f>#REF!+#REF!+#REF!+#REF!+#REF!</f>
        <v>#REF!</v>
      </c>
      <c r="AI35" s="26" t="e">
        <f>#REF!+#REF!+#REF!+#REF!+#REF!</f>
        <v>#REF!</v>
      </c>
      <c r="AJ35" s="26" t="e">
        <f>#REF!+#REF!+#REF!+#REF!+#REF!</f>
        <v>#REF!</v>
      </c>
      <c r="AK35" s="26" t="e">
        <f>#REF!+#REF!+#REF!+#REF!+#REF!</f>
        <v>#REF!</v>
      </c>
      <c r="AL35" s="26" t="e">
        <f>#REF!+#REF!+#REF!+#REF!+#REF!</f>
        <v>#REF!</v>
      </c>
      <c r="AM35" s="26"/>
      <c r="AN35" s="36" t="e">
        <f t="shared" si="1"/>
        <v>#REF!</v>
      </c>
    </row>
    <row r="36" spans="1:40" ht="15.75" customHeight="1">
      <c r="A36" s="19" t="s">
        <v>108</v>
      </c>
      <c r="B36" s="20" t="s">
        <v>148</v>
      </c>
      <c r="C36" s="21" t="s">
        <v>77</v>
      </c>
      <c r="D36" s="26" t="e">
        <f>#REF!+#REF!+#REF!+#REF!+#REF!</f>
        <v>#REF!</v>
      </c>
      <c r="E36" s="26" t="e">
        <f>#REF!+#REF!+#REF!+#REF!+#REF!</f>
        <v>#REF!</v>
      </c>
      <c r="F36" s="26" t="e">
        <f>#REF!+#REF!+#REF!+#REF!+#REF!</f>
        <v>#REF!</v>
      </c>
      <c r="G36" s="26" t="e">
        <f>#REF!+#REF!+#REF!+#REF!+#REF!</f>
        <v>#REF!</v>
      </c>
      <c r="H36" s="26" t="e">
        <f>#REF!+#REF!+#REF!+#REF!+#REF!</f>
        <v>#REF!</v>
      </c>
      <c r="I36" s="26" t="e">
        <f>#REF!+#REF!+#REF!+#REF!+#REF!</f>
        <v>#REF!</v>
      </c>
      <c r="J36" s="26" t="e">
        <f>#REF!+#REF!+#REF!+#REF!+#REF!</f>
        <v>#REF!</v>
      </c>
      <c r="K36" s="26" t="e">
        <f>#REF!+#REF!+#REF!+#REF!+#REF!</f>
        <v>#REF!</v>
      </c>
      <c r="L36" s="26" t="e">
        <f>#REF!+#REF!+#REF!+#REF!+#REF!</f>
        <v>#REF!</v>
      </c>
      <c r="M36" s="26" t="e">
        <f>#REF!+#REF!+#REF!+#REF!+#REF!</f>
        <v>#REF!</v>
      </c>
      <c r="N36" s="26" t="e">
        <f>#REF!+#REF!+#REF!+#REF!+#REF!</f>
        <v>#REF!</v>
      </c>
      <c r="O36" s="26" t="e">
        <f>#REF!+#REF!+#REF!+#REF!+#REF!</f>
        <v>#REF!</v>
      </c>
      <c r="P36" s="26" t="e">
        <f>#REF!+#REF!+#REF!+#REF!+#REF!</f>
        <v>#REF!</v>
      </c>
      <c r="Q36" s="26" t="e">
        <f>#REF!+#REF!+#REF!+#REF!+#REF!</f>
        <v>#REF!</v>
      </c>
      <c r="R36" s="26" t="e">
        <f>#REF!+#REF!+#REF!+#REF!+#REF!</f>
        <v>#REF!</v>
      </c>
      <c r="S36" s="26" t="e">
        <f>#REF!+#REF!+#REF!+#REF!+#REF!</f>
        <v>#REF!</v>
      </c>
      <c r="T36" s="26" t="e">
        <f>#REF!+#REF!+#REF!+#REF!+#REF!</f>
        <v>#REF!</v>
      </c>
      <c r="U36" s="26" t="e">
        <f>#REF!+#REF!+#REF!+#REF!+#REF!</f>
        <v>#REF!</v>
      </c>
      <c r="V36" t="e">
        <f>#REF!+#REF!+#REF!+#REF!+#REF!</f>
        <v>#REF!</v>
      </c>
      <c r="W36" t="e">
        <f>#REF!+#REF!+#REF!+#REF!+#REF!</f>
        <v>#REF!</v>
      </c>
      <c r="X36" t="e">
        <f>#REF!+#REF!+#REF!+#REF!+#REF!</f>
        <v>#REF!</v>
      </c>
      <c r="Y36" t="e">
        <f>#REF!+#REF!+#REF!+#REF!+#REF!</f>
        <v>#REF!</v>
      </c>
      <c r="Z36" t="e">
        <f>#REF!+#REF!+#REF!+#REF!+#REF!</f>
        <v>#REF!</v>
      </c>
      <c r="AA36" t="e">
        <f>#REF!+#REF!+#REF!+#REF!+#REF!</f>
        <v>#REF!</v>
      </c>
      <c r="AB36" t="e">
        <f>#REF!+#REF!+#REF!+#REF!+#REF!</f>
        <v>#REF!</v>
      </c>
      <c r="AC36" t="e">
        <f>#REF!+#REF!+#REF!+#REF!+#REF!</f>
        <v>#REF!</v>
      </c>
      <c r="AD36" t="e">
        <f>#REF!+#REF!+#REF!+#REF!+#REF!</f>
        <v>#REF!</v>
      </c>
      <c r="AE36" s="26" t="e">
        <f>#REF!+#REF!+#REF!+#REF!+#REF!</f>
        <v>#REF!</v>
      </c>
      <c r="AF36" s="26" t="e">
        <f>#REF!+#REF!+#REF!+#REF!+#REF!</f>
        <v>#REF!</v>
      </c>
      <c r="AG36" s="26" t="e">
        <f>#REF!+#REF!+#REF!+#REF!+#REF!</f>
        <v>#REF!</v>
      </c>
      <c r="AH36" s="26" t="e">
        <f>#REF!+#REF!+#REF!+#REF!+#REF!</f>
        <v>#REF!</v>
      </c>
      <c r="AI36" s="26" t="e">
        <f>#REF!+#REF!+#REF!+#REF!+#REF!</f>
        <v>#REF!</v>
      </c>
      <c r="AJ36" s="26" t="e">
        <f>#REF!+#REF!+#REF!+#REF!+#REF!</f>
        <v>#REF!</v>
      </c>
      <c r="AK36" s="26" t="e">
        <f>#REF!+#REF!+#REF!+#REF!+#REF!</f>
        <v>#REF!</v>
      </c>
      <c r="AL36" s="26" t="e">
        <f>#REF!+#REF!+#REF!+#REF!+#REF!</f>
        <v>#REF!</v>
      </c>
      <c r="AM36" s="26"/>
      <c r="AN36" s="36" t="e">
        <f t="shared" si="1"/>
        <v>#REF!</v>
      </c>
    </row>
    <row r="37" spans="4:38" ht="12.75">
      <c r="D37" s="36" t="e">
        <f aca="true" t="shared" si="2" ref="D37:I37">SUM(D3:D36)</f>
        <v>#REF!</v>
      </c>
      <c r="E37" s="36" t="e">
        <f t="shared" si="2"/>
        <v>#REF!</v>
      </c>
      <c r="F37" s="36" t="e">
        <f t="shared" si="2"/>
        <v>#REF!</v>
      </c>
      <c r="G37" s="36" t="e">
        <f t="shared" si="2"/>
        <v>#REF!</v>
      </c>
      <c r="H37" s="36" t="e">
        <f t="shared" si="2"/>
        <v>#REF!</v>
      </c>
      <c r="I37" s="36" t="e">
        <f t="shared" si="2"/>
        <v>#REF!</v>
      </c>
      <c r="J37" s="36" t="e">
        <f aca="true" t="shared" si="3" ref="J37:O37">SUM(J3:J36)</f>
        <v>#REF!</v>
      </c>
      <c r="K37" s="36" t="e">
        <f t="shared" si="3"/>
        <v>#REF!</v>
      </c>
      <c r="L37" s="36" t="e">
        <f t="shared" si="3"/>
        <v>#REF!</v>
      </c>
      <c r="M37" s="36" t="e">
        <f t="shared" si="3"/>
        <v>#REF!</v>
      </c>
      <c r="N37" s="36" t="e">
        <f t="shared" si="3"/>
        <v>#REF!</v>
      </c>
      <c r="O37" s="36" t="e">
        <f t="shared" si="3"/>
        <v>#REF!</v>
      </c>
      <c r="P37" s="36" t="e">
        <f>SUM(P3:P36)</f>
        <v>#REF!</v>
      </c>
      <c r="Q37" s="36" t="e">
        <f aca="true" t="shared" si="4" ref="Q37:AL37">SUM(Q3:Q36)</f>
        <v>#REF!</v>
      </c>
      <c r="R37" s="36" t="e">
        <f t="shared" si="4"/>
        <v>#REF!</v>
      </c>
      <c r="S37" s="36" t="e">
        <f t="shared" si="4"/>
        <v>#REF!</v>
      </c>
      <c r="T37" s="36" t="e">
        <f t="shared" si="4"/>
        <v>#REF!</v>
      </c>
      <c r="U37" s="36" t="e">
        <f t="shared" si="4"/>
        <v>#REF!</v>
      </c>
      <c r="V37" t="e">
        <f t="shared" si="4"/>
        <v>#REF!</v>
      </c>
      <c r="W37" t="e">
        <f t="shared" si="4"/>
        <v>#REF!</v>
      </c>
      <c r="X37" t="e">
        <f t="shared" si="4"/>
        <v>#REF!</v>
      </c>
      <c r="Y37" t="e">
        <f t="shared" si="4"/>
        <v>#REF!</v>
      </c>
      <c r="Z37" t="e">
        <f t="shared" si="4"/>
        <v>#REF!</v>
      </c>
      <c r="AA37" t="e">
        <f t="shared" si="4"/>
        <v>#REF!</v>
      </c>
      <c r="AB37" t="e">
        <f t="shared" si="4"/>
        <v>#REF!</v>
      </c>
      <c r="AC37" t="e">
        <f t="shared" si="4"/>
        <v>#REF!</v>
      </c>
      <c r="AD37" t="e">
        <f t="shared" si="4"/>
        <v>#REF!</v>
      </c>
      <c r="AE37" s="36" t="e">
        <f t="shared" si="4"/>
        <v>#REF!</v>
      </c>
      <c r="AF37" s="36" t="e">
        <f t="shared" si="4"/>
        <v>#REF!</v>
      </c>
      <c r="AG37" s="36" t="e">
        <f t="shared" si="4"/>
        <v>#REF!</v>
      </c>
      <c r="AH37" s="36" t="e">
        <f t="shared" si="4"/>
        <v>#REF!</v>
      </c>
      <c r="AI37" s="36" t="e">
        <f t="shared" si="4"/>
        <v>#REF!</v>
      </c>
      <c r="AJ37" s="36" t="e">
        <f t="shared" si="4"/>
        <v>#REF!</v>
      </c>
      <c r="AK37" s="36" t="e">
        <f t="shared" si="4"/>
        <v>#REF!</v>
      </c>
      <c r="AL37" s="36" t="e">
        <f t="shared" si="4"/>
        <v>#REF!</v>
      </c>
    </row>
    <row r="39" spans="26:32" ht="12.75">
      <c r="Z39" t="e">
        <f>SUM(V36:AD36)</f>
        <v>#REF!</v>
      </c>
      <c r="AF39" s="36" t="e">
        <f>SUM(V36:AD36)</f>
        <v>#REF!</v>
      </c>
    </row>
    <row r="42" ht="12.75">
      <c r="AD42" t="e">
        <f>SUM(V37:AD37)</f>
        <v>#REF!</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 Tai nguyen va Moi 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Phạm Thị Thịnh</dc:creator>
  <cp:keywords/>
  <dc:description>Phát triển từ 040923 song chi tiết đất nông nghiệp, đất phi nông nghiệp cho tất vào một biểu tổng hợp.</dc:description>
  <cp:lastModifiedBy>Admin</cp:lastModifiedBy>
  <cp:lastPrinted>2021-08-17T09:10:21Z</cp:lastPrinted>
  <dcterms:created xsi:type="dcterms:W3CDTF">2003-09-10T03:10:32Z</dcterms:created>
  <dcterms:modified xsi:type="dcterms:W3CDTF">2021-08-19T01:10:59Z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